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7\SECTOR DOMESTICOS FINAL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G18" i="1"/>
  <c r="L17" i="1"/>
  <c r="K17" i="1"/>
  <c r="J17" i="1"/>
  <c r="I17" i="1"/>
  <c r="H17" i="1"/>
  <c r="G17" i="1"/>
  <c r="H8" i="1"/>
  <c r="I8" i="1" s="1"/>
  <c r="J8" i="1" s="1"/>
  <c r="K8" i="1" s="1"/>
  <c r="L8" i="1" s="1"/>
  <c r="G44" i="1" l="1"/>
  <c r="H44" i="1"/>
  <c r="I44" i="1"/>
  <c r="J44" i="1"/>
  <c r="K44" i="1"/>
  <c r="L44" i="1"/>
  <c r="H43" i="1"/>
  <c r="I43" i="1"/>
  <c r="J43" i="1"/>
  <c r="K43" i="1"/>
  <c r="L43" i="1"/>
  <c r="G43" i="1"/>
  <c r="G60" i="1" l="1"/>
  <c r="H60" i="1"/>
  <c r="I60" i="1"/>
  <c r="J60" i="1"/>
  <c r="K60" i="1"/>
  <c r="L60" i="1"/>
  <c r="H59" i="1"/>
  <c r="I59" i="1"/>
  <c r="J59" i="1"/>
  <c r="K59" i="1"/>
  <c r="L59" i="1"/>
  <c r="G59" i="1"/>
  <c r="H48" i="1"/>
  <c r="I48" i="1" s="1"/>
  <c r="J48" i="1" s="1"/>
  <c r="K48" i="1" s="1"/>
  <c r="L48" i="1" s="1"/>
  <c r="H22" i="1"/>
  <c r="I22" i="1" s="1"/>
  <c r="J22" i="1" s="1"/>
  <c r="K22" i="1" s="1"/>
  <c r="L22" i="1" s="1"/>
</calcChain>
</file>

<file path=xl/sharedStrings.xml><?xml version="1.0" encoding="utf-8"?>
<sst xmlns="http://schemas.openxmlformats.org/spreadsheetml/2006/main" count="174" uniqueCount="47">
  <si>
    <t>DATOS GENERALES</t>
  </si>
  <si>
    <t>CARGA CONTAMINANTE</t>
  </si>
  <si>
    <t>AÑO DE PROYECCION</t>
  </si>
  <si>
    <t>LINEA BASE</t>
  </si>
  <si>
    <t>VERT. 1</t>
  </si>
  <si>
    <t xml:space="preserve">Carga Contaminante generada DBO </t>
  </si>
  <si>
    <t>Ton/año</t>
  </si>
  <si>
    <t>Carga Contaminante generada SST</t>
  </si>
  <si>
    <t xml:space="preserve">Carga Contaminante generada SST </t>
  </si>
  <si>
    <t>Corporación Autónoma Regional de Nariño- CORPONARIÑO
Establecimiento de meta de carga contaminante quinquenio  2020-2024 - Art. 2.2.9.7.3.5. Decreto 1076 / 2015
 PROPUESTA DE META INDIVIDUAL O GRUPAL DE METAS DE CARGA CONTAMINANTE SUB ZONA MIRA USUARIOS DOMESTICOS</t>
  </si>
  <si>
    <t>META INDIVIDUAL APC COOPSERMA - MALLAMA. RIO GUIZA. CUENCA RIO MIRA</t>
  </si>
  <si>
    <t>VERT. 2</t>
  </si>
  <si>
    <t>VERT. 3</t>
  </si>
  <si>
    <t>VERT. 4</t>
  </si>
  <si>
    <t>VERT. 5</t>
  </si>
  <si>
    <t>VERT. 6</t>
  </si>
  <si>
    <t>VERT. 7</t>
  </si>
  <si>
    <t>VERT. 8</t>
  </si>
  <si>
    <t>VERT. 9</t>
  </si>
  <si>
    <t>VERT. 10</t>
  </si>
  <si>
    <t>META INDIVIDUAL  ECOOPAR - EMPRESA COOPERATIVA DE ACUEDUCTO, ALCANTARILLADO Y ASEO DE RICAUTE VTO GALPON LA FLORESTA- RIO GUIZA- RIO MIRA</t>
  </si>
  <si>
    <t>META INDIVIDUAL  ECOOPAR - EMPRESA COOPERATIVA DE ACUEDUCTO, ALCANTARILLADO Y ASEO DE RICAUTE VTO LA FLORESTA- Q. INNOMINADA 1- RIO MIRA</t>
  </si>
  <si>
    <t>META INDIVIDUAL  ECOOPAR - EMPRESA COOPERATIVA DE ACUEDUCTO, ALCANTARILLADO Y ASEO DE RICAUTE VTO  LA FLORESTA 2- Q. INNOMINADA 1- RIO MIRA</t>
  </si>
  <si>
    <t>META INDIVIDUAL  ECOOPAR - EMPRESA COOPERATIVA DE ACUEDUCTO, ALCANTARILLADO Y ASEO DE RICAUTE VTO LA PRIMAVERA- RIO GUIZA- RIO MIRA</t>
  </si>
  <si>
    <t>META INDIVIDUAL  ECOOPAR - EMPRESA COOPERATIVA DE ACUEDUCTO, ALCANTARILLADO Y ASEO DE RICAUTE VTO EL COMERCIO- RIO GUIZA- RIO MIRA</t>
  </si>
  <si>
    <t>META INDIVIDUAL  ECOOPAR - EMPRESA COOPERATIVA DE ACUEDUCTO, ALCANTARILLADO Y ASEO DE RICAUTE VTO BOX COULVERT EL COMERCIO- RIO GUIZA- RIO MIRA</t>
  </si>
  <si>
    <t>META INDIVIDUAL  ECOOPAR - EMPRESA COOPERATIVA DE ACUEDUCTO, ALCANTARILLADO Y ASEO DE RICAUTE VTO PRINCIPAL- RIO GUIZA- RIO MIRA</t>
  </si>
  <si>
    <t>META INDIVIDUAL  ECOOPAR - EMPRESA COOPERATIVA DE ACUEDUCTO, ALCANTARILLADO Y ASEO DE RICAUTE VTO GUAYABAL- RIO GUIZA- RIO MIRA</t>
  </si>
  <si>
    <t>META INDIVIDUAL  ECOOPAR - EMPRESA COOPERATIVA DE ACUEDUCTO, ALCANTARILLADO Y ASEO DE RICAUTE VTO NO IDENTIFICADO 1- RIO GUIZA- RIO MIRA</t>
  </si>
  <si>
    <t>META INDIVIDUAL  ECOOPAR - EMPRESA COOPERATIVA DE ACUEDUCTO, ALCANTARILLADO Y ASEO DE RICAUTE VTO GNO IDENTIFICADO 2- RIO GUIZA- RIO MIRA</t>
  </si>
  <si>
    <t>META INDIVIDUAL  ECOOPAR - EMPRESA COOPERATIVA DE ACUEDUCTO, ALCANTARILLADO Y ASEO DE RICAUTE- RIO MIRA</t>
  </si>
  <si>
    <t>META INDIVIDUAL ACUAASEO DE TUMACO. OCEANO PACIFICO</t>
  </si>
  <si>
    <t>META INDIVIDUAL ACUAASEO DE TUMACO. VTO Sector PUENTE RESIDENCIA -OCEANO PACIFICO</t>
  </si>
  <si>
    <t>META INDIVIDUAL ACUAASEO DE TUMACO. VTO DESCARGA SAN CARLOS RIO MIRA-OCEANO PACIFICO</t>
  </si>
  <si>
    <t>META INDIVIDUAL ACUAASEO DE TUMACO. VTO SSECTOR PUENTE BOLIVAR -OCEANO PACIFICO</t>
  </si>
  <si>
    <t>META INDIVIDUAL ACUAASEO DE TUMACO. VTO SSECTOR LA FLORIDA-OCEANO PACIFICO</t>
  </si>
  <si>
    <t>META INDIVIDUAL ACUAASEO DE TUMACO. VTO Sector DIAN RIO MIRA-OCEANO PACIFICO</t>
  </si>
  <si>
    <t>PUNTOS DE VERTIMIENTO A UNIFICAR</t>
  </si>
  <si>
    <t>AÑO DE UNIFICACIÓN DE PUNTO DE VERTIMIENTO</t>
  </si>
  <si>
    <t>NINGUNO</t>
  </si>
  <si>
    <t>META INDIVIDUAL AAPC COOPSERMA - MALLAMA - COLECTOR 1 VTO. SECTOR SANTIAGO</t>
  </si>
  <si>
    <t>APC COOPSERMA - MALLAMA - COLECTOR  2SECTOR SANTIAGO II</t>
  </si>
  <si>
    <t>APC COOPSERMA - MALLAMA COLECTOR 3 CENTRO FATIMA</t>
  </si>
  <si>
    <t>APC COOPSERMA - MALLAMA - COLECTOR 4 - AREA SIN COBERTURA</t>
  </si>
  <si>
    <t>UNIFICACION DE PUNTOS 6 Y 7</t>
  </si>
  <si>
    <t>UNIFICACION DE PUNTOS 2,3,4 Y 5</t>
  </si>
  <si>
    <t>SE UNIFICACN PUNTOS 8 AL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</si>
</sst>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right" vertical="top"/>
    </xf>
    <xf numFmtId="0" fontId="7" fillId="3" borderId="24" xfId="0" applyFont="1" applyFill="1" applyBorder="1" applyAlignment="1">
      <alignment vertical="center"/>
    </xf>
    <xf numFmtId="0" fontId="7" fillId="3" borderId="2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top"/>
    </xf>
    <xf numFmtId="0" fontId="5" fillId="2" borderId="15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top"/>
    </xf>
    <xf numFmtId="0" fontId="5" fillId="2" borderId="14" xfId="0" applyFont="1" applyFill="1" applyBorder="1" applyAlignment="1">
      <alignment horizontal="right" vertical="top"/>
    </xf>
    <xf numFmtId="0" fontId="7" fillId="0" borderId="2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2" fontId="6" fillId="4" borderId="27" xfId="0" applyNumberFormat="1" applyFont="1" applyFill="1" applyBorder="1" applyAlignment="1">
      <alignment horizontal="right" vertical="top"/>
    </xf>
    <xf numFmtId="2" fontId="7" fillId="0" borderId="31" xfId="0" applyNumberFormat="1" applyFont="1" applyFill="1" applyBorder="1" applyAlignment="1">
      <alignment horizontal="right" vertical="top"/>
    </xf>
    <xf numFmtId="164" fontId="6" fillId="4" borderId="27" xfId="0" applyNumberFormat="1" applyFont="1" applyFill="1" applyBorder="1" applyAlignment="1">
      <alignment horizontal="right" vertical="top"/>
    </xf>
    <xf numFmtId="2" fontId="0" fillId="0" borderId="27" xfId="0" applyNumberFormat="1" applyFont="1" applyFill="1" applyBorder="1" applyAlignment="1">
      <alignment vertical="top"/>
    </xf>
    <xf numFmtId="2" fontId="6" fillId="4" borderId="30" xfId="0" applyNumberFormat="1" applyFont="1" applyFill="1" applyBorder="1" applyAlignment="1">
      <alignment horizontal="right" vertical="top"/>
    </xf>
    <xf numFmtId="0" fontId="5" fillId="2" borderId="35" xfId="0" applyFont="1" applyFill="1" applyBorder="1" applyAlignment="1">
      <alignment horizontal="right" vertical="top"/>
    </xf>
    <xf numFmtId="0" fontId="5" fillId="2" borderId="36" xfId="0" applyFont="1" applyFill="1" applyBorder="1" applyAlignment="1">
      <alignment horizontal="right" vertical="top"/>
    </xf>
    <xf numFmtId="0" fontId="5" fillId="2" borderId="37" xfId="0" applyFont="1" applyFill="1" applyBorder="1" applyAlignment="1">
      <alignment horizontal="right" vertical="top"/>
    </xf>
    <xf numFmtId="2" fontId="6" fillId="4" borderId="38" xfId="0" applyNumberFormat="1" applyFont="1" applyFill="1" applyBorder="1" applyAlignment="1">
      <alignment horizontal="right" vertical="top"/>
    </xf>
    <xf numFmtId="2" fontId="7" fillId="0" borderId="39" xfId="0" applyNumberFormat="1" applyFont="1" applyFill="1" applyBorder="1" applyAlignment="1">
      <alignment horizontal="right" vertical="top"/>
    </xf>
    <xf numFmtId="2" fontId="7" fillId="0" borderId="16" xfId="0" applyNumberFormat="1" applyFont="1" applyFill="1" applyBorder="1" applyAlignment="1">
      <alignment horizontal="right" vertical="top"/>
    </xf>
    <xf numFmtId="2" fontId="7" fillId="0" borderId="4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2" fontId="6" fillId="4" borderId="24" xfId="0" applyNumberFormat="1" applyFont="1" applyFill="1" applyBorder="1" applyAlignment="1">
      <alignment horizontal="right" vertical="top"/>
    </xf>
    <xf numFmtId="0" fontId="7" fillId="0" borderId="23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104776</xdr:rowOff>
    </xdr:from>
    <xdr:to>
      <xdr:col>1</xdr:col>
      <xdr:colOff>1895475</xdr:colOff>
      <xdr:row>3</xdr:row>
      <xdr:rowOff>1826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133351" y="104776"/>
          <a:ext cx="2524124" cy="468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46" workbookViewId="0">
      <selection activeCell="C49" sqref="C49:D50"/>
    </sheetView>
  </sheetViews>
  <sheetFormatPr baseColWidth="10" defaultRowHeight="15" x14ac:dyDescent="0.25"/>
  <cols>
    <col min="2" max="2" width="36.42578125" customWidth="1"/>
    <col min="3" max="3" width="36.140625" customWidth="1"/>
    <col min="4" max="4" width="34.5703125" customWidth="1"/>
    <col min="5" max="5" width="33.42578125" customWidth="1"/>
    <col min="7" max="7" width="12.28515625" bestFit="1" customWidth="1"/>
  </cols>
  <sheetData>
    <row r="1" spans="1:12" x14ac:dyDescent="0.25">
      <c r="A1" s="72"/>
      <c r="B1" s="73"/>
      <c r="C1" s="27"/>
      <c r="D1" s="27"/>
      <c r="E1" s="78" t="s">
        <v>9</v>
      </c>
      <c r="F1" s="79"/>
      <c r="G1" s="79"/>
      <c r="H1" s="79"/>
      <c r="I1" s="79"/>
      <c r="J1" s="79"/>
      <c r="K1" s="79"/>
      <c r="L1" s="80"/>
    </row>
    <row r="2" spans="1:12" x14ac:dyDescent="0.25">
      <c r="A2" s="74"/>
      <c r="B2" s="75"/>
      <c r="C2" s="28"/>
      <c r="D2" s="28"/>
      <c r="E2" s="81"/>
      <c r="F2" s="82"/>
      <c r="G2" s="82"/>
      <c r="H2" s="82"/>
      <c r="I2" s="82"/>
      <c r="J2" s="82"/>
      <c r="K2" s="82"/>
      <c r="L2" s="83"/>
    </row>
    <row r="3" spans="1:12" x14ac:dyDescent="0.25">
      <c r="A3" s="74"/>
      <c r="B3" s="75"/>
      <c r="C3" s="28"/>
      <c r="D3" s="28"/>
      <c r="E3" s="81"/>
      <c r="F3" s="82"/>
      <c r="G3" s="82"/>
      <c r="H3" s="82"/>
      <c r="I3" s="82"/>
      <c r="J3" s="82"/>
      <c r="K3" s="82"/>
      <c r="L3" s="83"/>
    </row>
    <row r="4" spans="1:12" ht="15.75" thickBot="1" x14ac:dyDescent="0.3">
      <c r="A4" s="76"/>
      <c r="B4" s="77"/>
      <c r="C4" s="29"/>
      <c r="D4" s="29"/>
      <c r="E4" s="84"/>
      <c r="F4" s="85"/>
      <c r="G4" s="85"/>
      <c r="H4" s="85"/>
      <c r="I4" s="85"/>
      <c r="J4" s="85"/>
      <c r="K4" s="85"/>
      <c r="L4" s="86"/>
    </row>
    <row r="5" spans="1:12" ht="15.75" thickBot="1" x14ac:dyDescent="0.3">
      <c r="A5" s="28"/>
      <c r="B5" s="28"/>
      <c r="C5" s="28"/>
      <c r="D5" s="28"/>
      <c r="E5" s="26"/>
      <c r="F5" s="26"/>
      <c r="G5" s="26"/>
      <c r="H5" s="26"/>
      <c r="I5" s="26"/>
      <c r="J5" s="26"/>
      <c r="K5" s="26"/>
      <c r="L5" s="26"/>
    </row>
    <row r="6" spans="1:12" ht="15.75" thickBot="1" x14ac:dyDescent="0.3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9"/>
    </row>
    <row r="7" spans="1:12" ht="15.75" thickBot="1" x14ac:dyDescent="0.3">
      <c r="A7" s="90" t="s">
        <v>0</v>
      </c>
      <c r="B7" s="91"/>
      <c r="C7" s="65" t="s">
        <v>37</v>
      </c>
      <c r="D7" s="67" t="s">
        <v>38</v>
      </c>
      <c r="E7" s="58" t="s">
        <v>1</v>
      </c>
      <c r="F7" s="59"/>
      <c r="G7" s="62" t="s">
        <v>2</v>
      </c>
      <c r="H7" s="63"/>
      <c r="I7" s="63"/>
      <c r="J7" s="63"/>
      <c r="K7" s="63"/>
      <c r="L7" s="64"/>
    </row>
    <row r="8" spans="1:12" ht="15.75" thickBot="1" x14ac:dyDescent="0.3">
      <c r="A8" s="92"/>
      <c r="B8" s="93"/>
      <c r="C8" s="66"/>
      <c r="D8" s="68"/>
      <c r="E8" s="60"/>
      <c r="F8" s="61"/>
      <c r="G8" s="11" t="s">
        <v>3</v>
      </c>
      <c r="H8" s="9">
        <f>2019+1</f>
        <v>2020</v>
      </c>
      <c r="I8" s="9">
        <f>+H8+1</f>
        <v>2021</v>
      </c>
      <c r="J8" s="9">
        <f t="shared" ref="J8:L8" si="0">+I8+1</f>
        <v>2022</v>
      </c>
      <c r="K8" s="9">
        <f t="shared" si="0"/>
        <v>2023</v>
      </c>
      <c r="L8" s="10">
        <f t="shared" si="0"/>
        <v>2024</v>
      </c>
    </row>
    <row r="9" spans="1:12" x14ac:dyDescent="0.25">
      <c r="A9" s="54" t="s">
        <v>4</v>
      </c>
      <c r="B9" s="56" t="s">
        <v>40</v>
      </c>
      <c r="C9" s="50" t="s">
        <v>39</v>
      </c>
      <c r="D9" s="52" t="s">
        <v>39</v>
      </c>
      <c r="E9" s="32" t="s">
        <v>5</v>
      </c>
      <c r="F9" s="33" t="s">
        <v>6</v>
      </c>
      <c r="G9" s="31">
        <v>5.85825</v>
      </c>
      <c r="H9" s="14">
        <v>5.9285490000000003</v>
      </c>
      <c r="I9" s="14">
        <v>5.9996915879999992</v>
      </c>
      <c r="J9" s="14">
        <v>6.0716878870559983</v>
      </c>
      <c r="K9" s="14">
        <v>6.1445481417006711</v>
      </c>
      <c r="L9" s="14">
        <v>6.2182827194010795</v>
      </c>
    </row>
    <row r="10" spans="1:12" ht="40.5" customHeight="1" thickBot="1" x14ac:dyDescent="0.3">
      <c r="A10" s="55"/>
      <c r="B10" s="57"/>
      <c r="C10" s="51"/>
      <c r="D10" s="53"/>
      <c r="E10" s="34" t="s">
        <v>7</v>
      </c>
      <c r="F10" s="35" t="s">
        <v>6</v>
      </c>
      <c r="G10" s="31">
        <v>5.85825</v>
      </c>
      <c r="H10" s="14">
        <v>5.9285490000000003</v>
      </c>
      <c r="I10" s="14">
        <v>5.9996915879999992</v>
      </c>
      <c r="J10" s="14">
        <v>6.0716878870559983</v>
      </c>
      <c r="K10" s="14">
        <v>6.1445481417006711</v>
      </c>
      <c r="L10" s="14">
        <v>6.2182827194010795</v>
      </c>
    </row>
    <row r="11" spans="1:12" x14ac:dyDescent="0.25">
      <c r="A11" s="54" t="s">
        <v>11</v>
      </c>
      <c r="B11" s="56" t="s">
        <v>41</v>
      </c>
      <c r="C11" s="50" t="s">
        <v>39</v>
      </c>
      <c r="D11" s="52" t="s">
        <v>39</v>
      </c>
      <c r="E11" s="36" t="s">
        <v>5</v>
      </c>
      <c r="F11" s="37" t="s">
        <v>6</v>
      </c>
      <c r="G11" s="31">
        <v>0.69350000000000001</v>
      </c>
      <c r="H11" s="14">
        <v>0.70182200000000017</v>
      </c>
      <c r="I11" s="14">
        <v>0.71024386399999995</v>
      </c>
      <c r="J11" s="14">
        <v>0.71876679036799995</v>
      </c>
      <c r="K11" s="14">
        <v>0.72739199185241599</v>
      </c>
      <c r="L11" s="14">
        <v>0.73612069575464489</v>
      </c>
    </row>
    <row r="12" spans="1:12" ht="28.5" customHeight="1" thickBot="1" x14ac:dyDescent="0.3">
      <c r="A12" s="55"/>
      <c r="B12" s="57"/>
      <c r="C12" s="51"/>
      <c r="D12" s="53"/>
      <c r="E12" s="34" t="s">
        <v>7</v>
      </c>
      <c r="F12" s="35" t="s">
        <v>6</v>
      </c>
      <c r="G12" s="31">
        <v>0.69350000000000001</v>
      </c>
      <c r="H12" s="14">
        <v>0.70182200000000017</v>
      </c>
      <c r="I12" s="14">
        <v>0.71024386399999995</v>
      </c>
      <c r="J12" s="14">
        <v>0.71876679036799995</v>
      </c>
      <c r="K12" s="14">
        <v>0.72739199185241599</v>
      </c>
      <c r="L12" s="14">
        <v>0.73612069575464489</v>
      </c>
    </row>
    <row r="13" spans="1:12" x14ac:dyDescent="0.25">
      <c r="A13" s="54" t="s">
        <v>12</v>
      </c>
      <c r="B13" s="56" t="s">
        <v>42</v>
      </c>
      <c r="C13" s="50" t="s">
        <v>39</v>
      </c>
      <c r="D13" s="52" t="s">
        <v>39</v>
      </c>
      <c r="E13" s="36" t="s">
        <v>5</v>
      </c>
      <c r="F13" s="37" t="s">
        <v>6</v>
      </c>
      <c r="G13" s="31">
        <v>14.435749999999999</v>
      </c>
      <c r="H13" s="14">
        <v>2.6822085443999999</v>
      </c>
      <c r="I13" s="14">
        <v>2.7143950469327995</v>
      </c>
      <c r="J13" s="14">
        <v>2.7469677874959935</v>
      </c>
      <c r="K13" s="14">
        <v>2.7799314009459453</v>
      </c>
      <c r="L13" s="14">
        <v>2.8132905777572965</v>
      </c>
    </row>
    <row r="14" spans="1:12" ht="25.5" customHeight="1" thickBot="1" x14ac:dyDescent="0.3">
      <c r="A14" s="55"/>
      <c r="B14" s="57"/>
      <c r="C14" s="51"/>
      <c r="D14" s="53"/>
      <c r="E14" s="34" t="s">
        <v>7</v>
      </c>
      <c r="F14" s="35" t="s">
        <v>6</v>
      </c>
      <c r="G14" s="31">
        <v>14.435749999999999</v>
      </c>
      <c r="H14" s="14">
        <v>2.6822085443999999</v>
      </c>
      <c r="I14" s="14">
        <v>2.7143950469327995</v>
      </c>
      <c r="J14" s="14">
        <v>2.7469677874959935</v>
      </c>
      <c r="K14" s="14">
        <v>2.7799314009459453</v>
      </c>
      <c r="L14" s="14">
        <v>2.8132905777572965</v>
      </c>
    </row>
    <row r="15" spans="1:12" x14ac:dyDescent="0.25">
      <c r="A15" s="54" t="s">
        <v>13</v>
      </c>
      <c r="B15" s="56" t="s">
        <v>43</v>
      </c>
      <c r="C15" s="50" t="s">
        <v>39</v>
      </c>
      <c r="D15" s="52" t="s">
        <v>39</v>
      </c>
      <c r="E15" s="36" t="s">
        <v>5</v>
      </c>
      <c r="F15" s="37" t="s">
        <v>6</v>
      </c>
      <c r="G15" s="31">
        <v>1.3505</v>
      </c>
      <c r="H15" s="14">
        <v>1.3667060000000002</v>
      </c>
      <c r="I15" s="14">
        <v>1.3831064719999997</v>
      </c>
      <c r="J15" s="14">
        <v>1.3997037496640004</v>
      </c>
      <c r="K15" s="14">
        <v>1.416500194659968</v>
      </c>
      <c r="L15" s="14">
        <v>1.4334981969958878</v>
      </c>
    </row>
    <row r="16" spans="1:12" ht="25.5" customHeight="1" thickBot="1" x14ac:dyDescent="0.3">
      <c r="A16" s="55"/>
      <c r="B16" s="57"/>
      <c r="C16" s="51"/>
      <c r="D16" s="53"/>
      <c r="E16" s="34" t="s">
        <v>7</v>
      </c>
      <c r="F16" s="35" t="s">
        <v>6</v>
      </c>
      <c r="G16" s="31">
        <v>1.3505</v>
      </c>
      <c r="H16" s="14">
        <v>1.3667060000000002</v>
      </c>
      <c r="I16" s="14">
        <v>1.3831064719999997</v>
      </c>
      <c r="J16" s="14">
        <v>1.3997037496640004</v>
      </c>
      <c r="K16" s="14">
        <v>1.416500194659968</v>
      </c>
      <c r="L16" s="14">
        <v>1.4334981969958878</v>
      </c>
    </row>
    <row r="17" spans="1:12" ht="15.75" customHeight="1" thickBot="1" x14ac:dyDescent="0.3">
      <c r="A17" s="40" t="s">
        <v>10</v>
      </c>
      <c r="B17" s="41"/>
      <c r="C17" s="41"/>
      <c r="D17" s="42"/>
      <c r="E17" s="3" t="s">
        <v>5</v>
      </c>
      <c r="F17" s="4" t="s">
        <v>6</v>
      </c>
      <c r="G17" s="5">
        <f>G15+G13+G11+G9</f>
        <v>22.338000000000001</v>
      </c>
      <c r="H17" s="5">
        <f t="shared" ref="H17:L18" si="1">H15+H13+H11+H9</f>
        <v>10.679285544400001</v>
      </c>
      <c r="I17" s="5">
        <f t="shared" si="1"/>
        <v>10.807436970932798</v>
      </c>
      <c r="J17" s="5">
        <f t="shared" si="1"/>
        <v>10.937126214583992</v>
      </c>
      <c r="K17" s="5">
        <f t="shared" si="1"/>
        <v>11.068371729159001</v>
      </c>
      <c r="L17" s="5">
        <f t="shared" si="1"/>
        <v>11.201192189908909</v>
      </c>
    </row>
    <row r="18" spans="1:12" x14ac:dyDescent="0.25">
      <c r="A18" s="43"/>
      <c r="B18" s="44"/>
      <c r="C18" s="44"/>
      <c r="D18" s="45"/>
      <c r="E18" s="6" t="s">
        <v>8</v>
      </c>
      <c r="F18" s="7" t="s">
        <v>6</v>
      </c>
      <c r="G18" s="5">
        <f>G16+G14+G12+G10</f>
        <v>22.338000000000001</v>
      </c>
      <c r="H18" s="5">
        <f t="shared" si="1"/>
        <v>10.679285544400001</v>
      </c>
      <c r="I18" s="5">
        <f t="shared" si="1"/>
        <v>10.807436970932798</v>
      </c>
      <c r="J18" s="5">
        <f t="shared" si="1"/>
        <v>10.937126214583992</v>
      </c>
      <c r="K18" s="5">
        <f t="shared" si="1"/>
        <v>11.068371729159001</v>
      </c>
      <c r="L18" s="5">
        <f t="shared" si="1"/>
        <v>11.201192189908909</v>
      </c>
    </row>
    <row r="19" spans="1:12" s="30" customFormat="1" ht="15.75" thickBot="1" x14ac:dyDescent="0.3">
      <c r="A19" s="28"/>
      <c r="B19" s="28"/>
      <c r="C19" s="28"/>
      <c r="D19" s="28"/>
      <c r="E19" s="26"/>
      <c r="F19" s="26"/>
      <c r="G19" s="26"/>
      <c r="H19" s="26"/>
      <c r="I19" s="26"/>
      <c r="J19" s="26"/>
      <c r="K19" s="26"/>
      <c r="L19" s="26"/>
    </row>
    <row r="20" spans="1:12" ht="15.75" thickBot="1" x14ac:dyDescent="0.3">
      <c r="A20" s="69" t="s">
        <v>30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</row>
    <row r="21" spans="1:12" ht="15.75" thickBot="1" x14ac:dyDescent="0.3">
      <c r="A21" s="94" t="s">
        <v>0</v>
      </c>
      <c r="B21" s="95"/>
      <c r="C21" s="65" t="s">
        <v>37</v>
      </c>
      <c r="D21" s="67" t="s">
        <v>38</v>
      </c>
      <c r="E21" s="98" t="s">
        <v>1</v>
      </c>
      <c r="F21" s="99"/>
      <c r="G21" s="62" t="s">
        <v>2</v>
      </c>
      <c r="H21" s="63"/>
      <c r="I21" s="63"/>
      <c r="J21" s="63"/>
      <c r="K21" s="63"/>
      <c r="L21" s="64"/>
    </row>
    <row r="22" spans="1:12" ht="15.75" thickBot="1" x14ac:dyDescent="0.3">
      <c r="A22" s="96"/>
      <c r="B22" s="97"/>
      <c r="C22" s="66"/>
      <c r="D22" s="68"/>
      <c r="E22" s="100"/>
      <c r="F22" s="101"/>
      <c r="G22" s="19" t="s">
        <v>3</v>
      </c>
      <c r="H22" s="20">
        <f>2019+1</f>
        <v>2020</v>
      </c>
      <c r="I22" s="20">
        <f>+H22+1</f>
        <v>2021</v>
      </c>
      <c r="J22" s="20">
        <f t="shared" ref="J22" si="2">+I22+1</f>
        <v>2022</v>
      </c>
      <c r="K22" s="20">
        <f t="shared" ref="K22" si="3">+J22+1</f>
        <v>2023</v>
      </c>
      <c r="L22" s="21">
        <f t="shared" ref="L22" si="4">+K22+1</f>
        <v>2024</v>
      </c>
    </row>
    <row r="23" spans="1:12" x14ac:dyDescent="0.25">
      <c r="A23" s="54" t="s">
        <v>4</v>
      </c>
      <c r="B23" s="102" t="s">
        <v>20</v>
      </c>
      <c r="C23" s="38" t="s">
        <v>39</v>
      </c>
      <c r="D23" s="46">
        <v>2021</v>
      </c>
      <c r="E23" s="12" t="s">
        <v>5</v>
      </c>
      <c r="F23" s="13" t="s">
        <v>6</v>
      </c>
      <c r="G23" s="18">
        <v>3.564073525674178</v>
      </c>
      <c r="H23" s="18">
        <v>3.6068424079822683</v>
      </c>
      <c r="I23" s="18">
        <v>3.6501245168780549</v>
      </c>
      <c r="J23" s="18">
        <v>3.6939260110805918</v>
      </c>
      <c r="K23" s="18">
        <v>3.7382531232135587</v>
      </c>
      <c r="L23" s="18">
        <v>3.7831121606921214</v>
      </c>
    </row>
    <row r="24" spans="1:12" ht="51" customHeight="1" thickBot="1" x14ac:dyDescent="0.3">
      <c r="A24" s="55"/>
      <c r="B24" s="103"/>
      <c r="C24" s="39"/>
      <c r="D24" s="47"/>
      <c r="E24" s="1" t="s">
        <v>7</v>
      </c>
      <c r="F24" s="2" t="s">
        <v>6</v>
      </c>
      <c r="G24" s="14">
        <v>3.564073525674178</v>
      </c>
      <c r="H24" s="14">
        <v>3.6068424079822683</v>
      </c>
      <c r="I24" s="14">
        <v>3.6501245168780549</v>
      </c>
      <c r="J24" s="14">
        <v>3.6939260110805918</v>
      </c>
      <c r="K24" s="14">
        <v>3.7382531232135587</v>
      </c>
      <c r="L24" s="14">
        <v>3.7831121606921214</v>
      </c>
    </row>
    <row r="25" spans="1:12" x14ac:dyDescent="0.25">
      <c r="A25" s="54" t="s">
        <v>11</v>
      </c>
      <c r="B25" s="102" t="s">
        <v>21</v>
      </c>
      <c r="C25" s="38" t="s">
        <v>45</v>
      </c>
      <c r="D25" s="46">
        <v>2026</v>
      </c>
      <c r="E25" s="12" t="s">
        <v>5</v>
      </c>
      <c r="F25" s="13" t="s">
        <v>6</v>
      </c>
      <c r="G25" s="14">
        <v>6.4245102179534541</v>
      </c>
      <c r="H25" s="14">
        <v>6.5016043405688935</v>
      </c>
      <c r="I25" s="14">
        <v>6.5796235926557216</v>
      </c>
      <c r="J25" s="14">
        <v>6.65857907576759</v>
      </c>
      <c r="K25" s="14">
        <v>6.7384820246768014</v>
      </c>
      <c r="L25" s="14">
        <v>6.8193438089729215</v>
      </c>
    </row>
    <row r="26" spans="1:12" ht="48.75" customHeight="1" thickBot="1" x14ac:dyDescent="0.3">
      <c r="A26" s="55"/>
      <c r="B26" s="103"/>
      <c r="C26" s="48"/>
      <c r="D26" s="49"/>
      <c r="E26" s="1" t="s">
        <v>7</v>
      </c>
      <c r="F26" s="2" t="s">
        <v>6</v>
      </c>
      <c r="G26" s="14">
        <v>6.4245102179534541</v>
      </c>
      <c r="H26" s="14">
        <v>6.5016043405688935</v>
      </c>
      <c r="I26" s="14">
        <v>6.5796235926557216</v>
      </c>
      <c r="J26" s="14">
        <v>6.65857907576759</v>
      </c>
      <c r="K26" s="14">
        <v>6.7384820246768014</v>
      </c>
      <c r="L26" s="14">
        <v>6.8193438089729215</v>
      </c>
    </row>
    <row r="27" spans="1:12" x14ac:dyDescent="0.25">
      <c r="A27" s="54" t="s">
        <v>12</v>
      </c>
      <c r="B27" s="102" t="s">
        <v>22</v>
      </c>
      <c r="C27" s="48"/>
      <c r="D27" s="49"/>
      <c r="E27" s="12" t="s">
        <v>5</v>
      </c>
      <c r="F27" s="13" t="s">
        <v>6</v>
      </c>
      <c r="G27" s="17">
        <v>1.4684594783893605</v>
      </c>
      <c r="H27" s="17">
        <v>1.4860809921300331</v>
      </c>
      <c r="I27" s="17">
        <v>1.5039139640355932</v>
      </c>
      <c r="J27" s="17">
        <v>1.5219609316040208</v>
      </c>
      <c r="K27" s="17">
        <v>1.5402244627832686</v>
      </c>
      <c r="L27" s="14">
        <v>1.5587071563366681</v>
      </c>
    </row>
    <row r="28" spans="1:12" ht="55.5" customHeight="1" thickBot="1" x14ac:dyDescent="0.3">
      <c r="A28" s="55"/>
      <c r="B28" s="103"/>
      <c r="C28" s="48"/>
      <c r="D28" s="49"/>
      <c r="E28" s="1" t="s">
        <v>7</v>
      </c>
      <c r="F28" s="2" t="s">
        <v>6</v>
      </c>
      <c r="G28" s="17">
        <v>1.4684594783893605</v>
      </c>
      <c r="H28" s="17">
        <v>1.4860809921300331</v>
      </c>
      <c r="I28" s="17">
        <v>1.5039139640355932</v>
      </c>
      <c r="J28" s="17">
        <v>1.5219609316040208</v>
      </c>
      <c r="K28" s="17">
        <v>1.5402244627832686</v>
      </c>
      <c r="L28" s="14">
        <v>1.5587071563366681</v>
      </c>
    </row>
    <row r="29" spans="1:12" x14ac:dyDescent="0.25">
      <c r="A29" s="54" t="s">
        <v>13</v>
      </c>
      <c r="B29" s="102" t="s">
        <v>23</v>
      </c>
      <c r="C29" s="48"/>
      <c r="D29" s="49"/>
      <c r="E29" s="12" t="s">
        <v>5</v>
      </c>
      <c r="F29" s="13" t="s">
        <v>6</v>
      </c>
      <c r="G29" s="14">
        <v>1.8202778950868119</v>
      </c>
      <c r="H29" s="14">
        <v>1.8421212298278533</v>
      </c>
      <c r="I29" s="14">
        <v>1.8642266845857876</v>
      </c>
      <c r="J29" s="14">
        <v>1.8865974048008169</v>
      </c>
      <c r="K29" s="14">
        <v>1.9092365736584267</v>
      </c>
      <c r="L29" s="14">
        <v>1.9321474125423284</v>
      </c>
    </row>
    <row r="30" spans="1:12" ht="58.5" customHeight="1" thickBot="1" x14ac:dyDescent="0.3">
      <c r="A30" s="55"/>
      <c r="B30" s="103"/>
      <c r="C30" s="48"/>
      <c r="D30" s="49"/>
      <c r="E30" s="1" t="s">
        <v>7</v>
      </c>
      <c r="F30" s="2" t="s">
        <v>6</v>
      </c>
      <c r="G30" s="14">
        <v>1.8202778950868119</v>
      </c>
      <c r="H30" s="14">
        <v>1.8421212298278533</v>
      </c>
      <c r="I30" s="14">
        <v>1.8642266845857876</v>
      </c>
      <c r="J30" s="14">
        <v>1.8865974048008169</v>
      </c>
      <c r="K30" s="14">
        <v>1.9092365736584267</v>
      </c>
      <c r="L30" s="14">
        <v>1.9321474125423284</v>
      </c>
    </row>
    <row r="31" spans="1:12" x14ac:dyDescent="0.25">
      <c r="A31" s="54" t="s">
        <v>14</v>
      </c>
      <c r="B31" s="102" t="s">
        <v>24</v>
      </c>
      <c r="C31" s="48"/>
      <c r="D31" s="49"/>
      <c r="E31" s="12" t="s">
        <v>5</v>
      </c>
      <c r="F31" s="13" t="s">
        <v>6</v>
      </c>
      <c r="G31" s="18">
        <v>0.71893328629479125</v>
      </c>
      <c r="H31" s="18">
        <v>0.72756048573032872</v>
      </c>
      <c r="I31" s="18">
        <v>0.73629121155909261</v>
      </c>
      <c r="J31" s="18">
        <v>0.74512670609780185</v>
      </c>
      <c r="K31" s="18">
        <v>0.7540682265709755</v>
      </c>
      <c r="L31" s="18">
        <v>0.76311704528982705</v>
      </c>
    </row>
    <row r="32" spans="1:12" ht="51" customHeight="1" thickBot="1" x14ac:dyDescent="0.3">
      <c r="A32" s="55"/>
      <c r="B32" s="103"/>
      <c r="C32" s="39"/>
      <c r="D32" s="47"/>
      <c r="E32" s="1" t="s">
        <v>7</v>
      </c>
      <c r="F32" s="2" t="s">
        <v>6</v>
      </c>
      <c r="G32" s="18">
        <v>0.71893328629479125</v>
      </c>
      <c r="H32" s="18">
        <v>0.72756048573032872</v>
      </c>
      <c r="I32" s="18">
        <v>0.73629121155909261</v>
      </c>
      <c r="J32" s="18">
        <v>0.74512670609780185</v>
      </c>
      <c r="K32" s="18">
        <v>0.7540682265709755</v>
      </c>
      <c r="L32" s="18">
        <v>0.76311704528982705</v>
      </c>
    </row>
    <row r="33" spans="1:12" x14ac:dyDescent="0.25">
      <c r="A33" s="54" t="s">
        <v>15</v>
      </c>
      <c r="B33" s="102" t="s">
        <v>25</v>
      </c>
      <c r="C33" s="38" t="s">
        <v>44</v>
      </c>
      <c r="D33" s="46">
        <v>2027</v>
      </c>
      <c r="E33" s="12" t="s">
        <v>5</v>
      </c>
      <c r="F33" s="13" t="s">
        <v>6</v>
      </c>
      <c r="G33" s="14">
        <v>2.3250608407831548</v>
      </c>
      <c r="H33" s="14">
        <v>2.3529615708725524</v>
      </c>
      <c r="I33" s="14">
        <v>2.3811971097230229</v>
      </c>
      <c r="J33" s="14">
        <v>2.4097714750396992</v>
      </c>
      <c r="K33" s="14">
        <v>2.4386887327401761</v>
      </c>
      <c r="L33" s="14">
        <v>2.4679529975330574</v>
      </c>
    </row>
    <row r="34" spans="1:12" ht="56.25" customHeight="1" thickBot="1" x14ac:dyDescent="0.3">
      <c r="A34" s="55"/>
      <c r="B34" s="103"/>
      <c r="C34" s="48"/>
      <c r="D34" s="49"/>
      <c r="E34" s="1" t="s">
        <v>7</v>
      </c>
      <c r="F34" s="2" t="s">
        <v>6</v>
      </c>
      <c r="G34" s="14">
        <v>2.3250608407831548</v>
      </c>
      <c r="H34" s="14">
        <v>2.3529615708725524</v>
      </c>
      <c r="I34" s="14">
        <v>2.3811971097230229</v>
      </c>
      <c r="J34" s="14">
        <v>2.4097714750396992</v>
      </c>
      <c r="K34" s="14">
        <v>2.4386887327401761</v>
      </c>
      <c r="L34" s="14">
        <v>2.4679529975330574</v>
      </c>
    </row>
    <row r="35" spans="1:12" x14ac:dyDescent="0.25">
      <c r="A35" s="54" t="s">
        <v>16</v>
      </c>
      <c r="B35" s="102" t="s">
        <v>26</v>
      </c>
      <c r="C35" s="48"/>
      <c r="D35" s="49"/>
      <c r="E35" s="12" t="s">
        <v>5</v>
      </c>
      <c r="F35" s="13" t="s">
        <v>6</v>
      </c>
      <c r="G35" s="14">
        <v>12.741945265607685</v>
      </c>
      <c r="H35" s="14">
        <v>12.894848608794977</v>
      </c>
      <c r="I35" s="14">
        <v>13.049586792100516</v>
      </c>
      <c r="J35" s="14">
        <v>13.206181833605722</v>
      </c>
      <c r="K35" s="14">
        <v>13.364656015608992</v>
      </c>
      <c r="L35" s="14">
        <v>13.525031887796302</v>
      </c>
    </row>
    <row r="36" spans="1:12" ht="67.5" customHeight="1" thickBot="1" x14ac:dyDescent="0.3">
      <c r="A36" s="55"/>
      <c r="B36" s="103"/>
      <c r="C36" s="39"/>
      <c r="D36" s="47"/>
      <c r="E36" s="1" t="s">
        <v>7</v>
      </c>
      <c r="F36" s="2" t="s">
        <v>6</v>
      </c>
      <c r="G36" s="14">
        <v>12.741945265607685</v>
      </c>
      <c r="H36" s="14">
        <v>12.894848608794977</v>
      </c>
      <c r="I36" s="14">
        <v>13.049586792100516</v>
      </c>
      <c r="J36" s="14">
        <v>13.206181833605722</v>
      </c>
      <c r="K36" s="14">
        <v>13.364656015608992</v>
      </c>
      <c r="L36" s="14">
        <v>13.525031887796302</v>
      </c>
    </row>
    <row r="37" spans="1:12" ht="22.5" customHeight="1" x14ac:dyDescent="0.25">
      <c r="A37" s="54" t="s">
        <v>17</v>
      </c>
      <c r="B37" s="102" t="s">
        <v>27</v>
      </c>
      <c r="C37" s="38" t="s">
        <v>46</v>
      </c>
      <c r="D37" s="46">
        <v>2023</v>
      </c>
      <c r="E37" s="12" t="s">
        <v>5</v>
      </c>
      <c r="F37" s="13" t="s">
        <v>6</v>
      </c>
      <c r="G37" s="14">
        <v>5.9350237251569995</v>
      </c>
      <c r="H37" s="14">
        <v>6.0062440098588841</v>
      </c>
      <c r="I37" s="14">
        <v>6.0783189379771922</v>
      </c>
      <c r="J37" s="14">
        <v>6.1512587652329183</v>
      </c>
      <c r="K37" s="14">
        <v>6.225073870415712</v>
      </c>
      <c r="L37" s="14">
        <v>6.2997747568607014</v>
      </c>
    </row>
    <row r="38" spans="1:12" ht="40.5" customHeight="1" thickBot="1" x14ac:dyDescent="0.3">
      <c r="A38" s="55"/>
      <c r="B38" s="103"/>
      <c r="C38" s="48"/>
      <c r="D38" s="49"/>
      <c r="E38" s="1" t="s">
        <v>7</v>
      </c>
      <c r="F38" s="2" t="s">
        <v>6</v>
      </c>
      <c r="G38" s="14">
        <v>5.9350237251569995</v>
      </c>
      <c r="H38" s="14">
        <v>6.0062440098588841</v>
      </c>
      <c r="I38" s="14">
        <v>6.0783189379771922</v>
      </c>
      <c r="J38" s="14">
        <v>6.1512587652329183</v>
      </c>
      <c r="K38" s="14">
        <v>6.225073870415712</v>
      </c>
      <c r="L38" s="14">
        <v>6.2997747568607014</v>
      </c>
    </row>
    <row r="39" spans="1:12" ht="22.5" customHeight="1" x14ac:dyDescent="0.25">
      <c r="A39" s="54" t="s">
        <v>18</v>
      </c>
      <c r="B39" s="102" t="s">
        <v>28</v>
      </c>
      <c r="C39" s="48"/>
      <c r="D39" s="49"/>
      <c r="E39" s="12" t="s">
        <v>5</v>
      </c>
      <c r="F39" s="13" t="s">
        <v>6</v>
      </c>
      <c r="G39" s="14">
        <v>2.9522154096786113</v>
      </c>
      <c r="H39" s="14">
        <v>2.987641994594755</v>
      </c>
      <c r="I39" s="14">
        <v>3.023493698529891</v>
      </c>
      <c r="J39" s="14">
        <v>3.0597756229122508</v>
      </c>
      <c r="K39" s="14">
        <v>3.0964929303871975</v>
      </c>
      <c r="L39" s="14">
        <v>3.1336508455518439</v>
      </c>
    </row>
    <row r="40" spans="1:12" ht="42" customHeight="1" thickBot="1" x14ac:dyDescent="0.3">
      <c r="A40" s="55"/>
      <c r="B40" s="103"/>
      <c r="C40" s="39"/>
      <c r="D40" s="47"/>
      <c r="E40" s="1" t="s">
        <v>7</v>
      </c>
      <c r="F40" s="2" t="s">
        <v>6</v>
      </c>
      <c r="G40" s="14">
        <v>2.9522154096786113</v>
      </c>
      <c r="H40" s="14">
        <v>2.987641994594755</v>
      </c>
      <c r="I40" s="14">
        <v>3.023493698529891</v>
      </c>
      <c r="J40" s="14">
        <v>3.0597756229122508</v>
      </c>
      <c r="K40" s="14">
        <v>3.0964929303871975</v>
      </c>
      <c r="L40" s="14">
        <v>3.1336508455518439</v>
      </c>
    </row>
    <row r="41" spans="1:12" ht="42" customHeight="1" x14ac:dyDescent="0.25">
      <c r="A41" s="54" t="s">
        <v>19</v>
      </c>
      <c r="B41" s="102" t="s">
        <v>29</v>
      </c>
      <c r="C41" s="38" t="s">
        <v>39</v>
      </c>
      <c r="D41" s="46">
        <v>2027</v>
      </c>
      <c r="E41" s="12" t="s">
        <v>5</v>
      </c>
      <c r="F41" s="13" t="s">
        <v>6</v>
      </c>
      <c r="G41" s="14">
        <v>3.4569983553749544</v>
      </c>
      <c r="H41" s="14">
        <v>3.4984823356394528</v>
      </c>
      <c r="I41" s="14">
        <v>3.5404641236671273</v>
      </c>
      <c r="J41" s="14">
        <v>3.5829496931511322</v>
      </c>
      <c r="K41" s="14">
        <v>3.6259450894689453</v>
      </c>
      <c r="L41" s="14">
        <v>3.669456430542573</v>
      </c>
    </row>
    <row r="42" spans="1:12" ht="42" customHeight="1" thickBot="1" x14ac:dyDescent="0.3">
      <c r="A42" s="55"/>
      <c r="B42" s="103"/>
      <c r="C42" s="39"/>
      <c r="D42" s="47"/>
      <c r="E42" s="1" t="s">
        <v>7</v>
      </c>
      <c r="F42" s="2" t="s">
        <v>6</v>
      </c>
      <c r="G42" s="22">
        <v>3.4569983553749544</v>
      </c>
      <c r="H42" s="22">
        <v>3.4984823356394528</v>
      </c>
      <c r="I42" s="22">
        <v>3.5404641236671273</v>
      </c>
      <c r="J42" s="22">
        <v>3.5829496931511322</v>
      </c>
      <c r="K42" s="22">
        <v>3.6259450894689453</v>
      </c>
      <c r="L42" s="22">
        <v>3.669456430542573</v>
      </c>
    </row>
    <row r="43" spans="1:12" ht="15" customHeight="1" x14ac:dyDescent="0.25">
      <c r="A43" s="40" t="s">
        <v>30</v>
      </c>
      <c r="B43" s="41"/>
      <c r="C43" s="41"/>
      <c r="D43" s="42"/>
      <c r="E43" s="3" t="s">
        <v>5</v>
      </c>
      <c r="F43" s="4" t="s">
        <v>6</v>
      </c>
      <c r="G43" s="5">
        <f>G23+G25+G27+G29+G31+G33+G35+G37+G39+G41</f>
        <v>41.407498000000004</v>
      </c>
      <c r="H43" s="5">
        <f t="shared" ref="H43:L44" si="5">H23+H25+H27+H29+H31+H33+H35+H37+H39+H41</f>
        <v>41.904387975999995</v>
      </c>
      <c r="I43" s="5">
        <f t="shared" si="5"/>
        <v>42.407240631712</v>
      </c>
      <c r="J43" s="5">
        <f t="shared" si="5"/>
        <v>42.916127519292544</v>
      </c>
      <c r="K43" s="5">
        <f t="shared" si="5"/>
        <v>43.431121049524052</v>
      </c>
      <c r="L43" s="23">
        <f t="shared" si="5"/>
        <v>43.952294502118342</v>
      </c>
    </row>
    <row r="44" spans="1:12" ht="35.25" customHeight="1" thickBot="1" x14ac:dyDescent="0.3">
      <c r="A44" s="43"/>
      <c r="B44" s="44"/>
      <c r="C44" s="44"/>
      <c r="D44" s="45"/>
      <c r="E44" s="6" t="s">
        <v>8</v>
      </c>
      <c r="F44" s="7" t="s">
        <v>6</v>
      </c>
      <c r="G44" s="24">
        <f>G24+G26+G28+G30+G32+G34+G36+G38+G40+G42</f>
        <v>41.407498000000004</v>
      </c>
      <c r="H44" s="24">
        <f t="shared" si="5"/>
        <v>41.904387975999995</v>
      </c>
      <c r="I44" s="24">
        <f t="shared" si="5"/>
        <v>42.407240631712</v>
      </c>
      <c r="J44" s="24">
        <f t="shared" si="5"/>
        <v>42.916127519292544</v>
      </c>
      <c r="K44" s="24">
        <f t="shared" si="5"/>
        <v>43.431121049524052</v>
      </c>
      <c r="L44" s="25">
        <f t="shared" si="5"/>
        <v>43.952294502118342</v>
      </c>
    </row>
    <row r="45" spans="1:12" ht="15.75" thickBot="1" x14ac:dyDescent="0.3"/>
    <row r="46" spans="1:12" ht="15.75" thickBot="1" x14ac:dyDescent="0.3">
      <c r="A46" s="69" t="s">
        <v>31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1"/>
    </row>
    <row r="47" spans="1:12" ht="15.75" thickBot="1" x14ac:dyDescent="0.3">
      <c r="A47" s="94" t="s">
        <v>0</v>
      </c>
      <c r="B47" s="104"/>
      <c r="C47" s="65" t="s">
        <v>37</v>
      </c>
      <c r="D47" s="67" t="s">
        <v>38</v>
      </c>
      <c r="E47" s="106" t="s">
        <v>1</v>
      </c>
      <c r="F47" s="99"/>
      <c r="G47" s="108" t="s">
        <v>2</v>
      </c>
      <c r="H47" s="108"/>
      <c r="I47" s="108"/>
      <c r="J47" s="108"/>
      <c r="K47" s="108"/>
      <c r="L47" s="109"/>
    </row>
    <row r="48" spans="1:12" ht="15.75" thickBot="1" x14ac:dyDescent="0.3">
      <c r="A48" s="96"/>
      <c r="B48" s="105"/>
      <c r="C48" s="66"/>
      <c r="D48" s="68"/>
      <c r="E48" s="107"/>
      <c r="F48" s="101"/>
      <c r="G48" s="8" t="s">
        <v>3</v>
      </c>
      <c r="H48" s="9">
        <f>2019+1</f>
        <v>2020</v>
      </c>
      <c r="I48" s="9">
        <f>+H48+1</f>
        <v>2021</v>
      </c>
      <c r="J48" s="9">
        <f t="shared" ref="J48" si="6">+I48+1</f>
        <v>2022</v>
      </c>
      <c r="K48" s="9">
        <f t="shared" ref="K48" si="7">+J48+1</f>
        <v>2023</v>
      </c>
      <c r="L48" s="10">
        <f t="shared" ref="L48" si="8">+K48+1</f>
        <v>2024</v>
      </c>
    </row>
    <row r="49" spans="1:12" ht="42" customHeight="1" x14ac:dyDescent="0.25">
      <c r="A49" s="54" t="s">
        <v>4</v>
      </c>
      <c r="B49" s="56" t="s">
        <v>32</v>
      </c>
      <c r="C49" s="38" t="s">
        <v>39</v>
      </c>
      <c r="D49" s="38" t="s">
        <v>39</v>
      </c>
      <c r="E49" s="12" t="s">
        <v>5</v>
      </c>
      <c r="F49" s="13" t="s">
        <v>6</v>
      </c>
      <c r="G49" s="16">
        <v>138.31310000000002</v>
      </c>
      <c r="H49" s="16">
        <v>139.97285720000002</v>
      </c>
      <c r="I49" s="16">
        <v>141.65253148639999</v>
      </c>
      <c r="J49" s="16">
        <v>143.3523618642368</v>
      </c>
      <c r="K49" s="16">
        <v>145.07259020660763</v>
      </c>
      <c r="L49" s="16">
        <v>146.81346128908694</v>
      </c>
    </row>
    <row r="50" spans="1:12" ht="35.25" customHeight="1" thickBot="1" x14ac:dyDescent="0.3">
      <c r="A50" s="55"/>
      <c r="B50" s="57"/>
      <c r="C50" s="39"/>
      <c r="D50" s="39"/>
      <c r="E50" s="1" t="s">
        <v>7</v>
      </c>
      <c r="F50" s="2" t="s">
        <v>6</v>
      </c>
      <c r="G50" s="16">
        <v>138.31310000000002</v>
      </c>
      <c r="H50" s="16">
        <v>139.97285720000002</v>
      </c>
      <c r="I50" s="16">
        <v>141.65253148639999</v>
      </c>
      <c r="J50" s="16">
        <v>143.3523618642368</v>
      </c>
      <c r="K50" s="16">
        <v>145.07259020660763</v>
      </c>
      <c r="L50" s="16">
        <v>146.81346128908694</v>
      </c>
    </row>
    <row r="51" spans="1:12" x14ac:dyDescent="0.25">
      <c r="A51" s="54" t="s">
        <v>11</v>
      </c>
      <c r="B51" s="56" t="s">
        <v>33</v>
      </c>
      <c r="C51" s="38" t="s">
        <v>39</v>
      </c>
      <c r="D51" s="38" t="s">
        <v>39</v>
      </c>
      <c r="E51" s="12" t="s">
        <v>5</v>
      </c>
      <c r="F51" s="13" t="s">
        <v>6</v>
      </c>
      <c r="G51" s="16">
        <v>138.31310000000002</v>
      </c>
      <c r="H51" s="16">
        <v>139.97285720000002</v>
      </c>
      <c r="I51" s="16">
        <v>141.65253148639999</v>
      </c>
      <c r="J51" s="16">
        <v>143.3523618642368</v>
      </c>
      <c r="K51" s="16">
        <v>145.07259020660763</v>
      </c>
      <c r="L51" s="16">
        <v>146.81346128908694</v>
      </c>
    </row>
    <row r="52" spans="1:12" ht="51.75" customHeight="1" thickBot="1" x14ac:dyDescent="0.3">
      <c r="A52" s="55"/>
      <c r="B52" s="57"/>
      <c r="C52" s="39"/>
      <c r="D52" s="39"/>
      <c r="E52" s="1" t="s">
        <v>7</v>
      </c>
      <c r="F52" s="2" t="s">
        <v>6</v>
      </c>
      <c r="G52" s="16">
        <v>138.31310000000002</v>
      </c>
      <c r="H52" s="16">
        <v>139.97285720000002</v>
      </c>
      <c r="I52" s="16">
        <v>141.65253148639999</v>
      </c>
      <c r="J52" s="16">
        <v>143.3523618642368</v>
      </c>
      <c r="K52" s="16">
        <v>145.07259020660763</v>
      </c>
      <c r="L52" s="16">
        <v>146.81346128908694</v>
      </c>
    </row>
    <row r="53" spans="1:12" x14ac:dyDescent="0.25">
      <c r="A53" s="54" t="s">
        <v>12</v>
      </c>
      <c r="B53" s="56" t="s">
        <v>34</v>
      </c>
      <c r="C53" s="38" t="s">
        <v>39</v>
      </c>
      <c r="D53" s="38" t="s">
        <v>39</v>
      </c>
      <c r="E53" s="12" t="s">
        <v>5</v>
      </c>
      <c r="F53" s="13" t="s">
        <v>6</v>
      </c>
      <c r="G53" s="16">
        <v>138.31310000000002</v>
      </c>
      <c r="H53" s="16">
        <v>139.97285720000002</v>
      </c>
      <c r="I53" s="16">
        <v>141.65253148639999</v>
      </c>
      <c r="J53" s="16">
        <v>143.3523618642368</v>
      </c>
      <c r="K53" s="16">
        <v>145.07259020660763</v>
      </c>
      <c r="L53" s="16">
        <v>146.81346128908694</v>
      </c>
    </row>
    <row r="54" spans="1:12" ht="51" customHeight="1" thickBot="1" x14ac:dyDescent="0.3">
      <c r="A54" s="55"/>
      <c r="B54" s="57"/>
      <c r="C54" s="39"/>
      <c r="D54" s="39"/>
      <c r="E54" s="1" t="s">
        <v>7</v>
      </c>
      <c r="F54" s="2" t="s">
        <v>6</v>
      </c>
      <c r="G54" s="16">
        <v>138.31310000000002</v>
      </c>
      <c r="H54" s="16">
        <v>139.97285720000002</v>
      </c>
      <c r="I54" s="16">
        <v>141.65253148639999</v>
      </c>
      <c r="J54" s="16">
        <v>143.3523618642368</v>
      </c>
      <c r="K54" s="16">
        <v>145.07259020660763</v>
      </c>
      <c r="L54" s="16">
        <v>146.81346128908694</v>
      </c>
    </row>
    <row r="55" spans="1:12" x14ac:dyDescent="0.25">
      <c r="A55" s="54" t="s">
        <v>13</v>
      </c>
      <c r="B55" s="56" t="s">
        <v>35</v>
      </c>
      <c r="C55" s="38" t="s">
        <v>39</v>
      </c>
      <c r="D55" s="38" t="s">
        <v>39</v>
      </c>
      <c r="E55" s="12" t="s">
        <v>5</v>
      </c>
      <c r="F55" s="13" t="s">
        <v>6</v>
      </c>
      <c r="G55" s="16">
        <v>138.31310000000002</v>
      </c>
      <c r="H55" s="16">
        <v>139.97285720000002</v>
      </c>
      <c r="I55" s="16">
        <v>141.65253148639999</v>
      </c>
      <c r="J55" s="16">
        <v>143.3523618642368</v>
      </c>
      <c r="K55" s="16">
        <v>145.07259020660763</v>
      </c>
      <c r="L55" s="16">
        <v>146.81346128908694</v>
      </c>
    </row>
    <row r="56" spans="1:12" ht="51.75" customHeight="1" thickBot="1" x14ac:dyDescent="0.3">
      <c r="A56" s="55"/>
      <c r="B56" s="57"/>
      <c r="C56" s="39"/>
      <c r="D56" s="39"/>
      <c r="E56" s="1" t="s">
        <v>7</v>
      </c>
      <c r="F56" s="2" t="s">
        <v>6</v>
      </c>
      <c r="G56" s="16">
        <v>138.31310000000002</v>
      </c>
      <c r="H56" s="16">
        <v>139.97285720000002</v>
      </c>
      <c r="I56" s="16">
        <v>141.65253148639999</v>
      </c>
      <c r="J56" s="16">
        <v>143.3523618642368</v>
      </c>
      <c r="K56" s="16">
        <v>145.07259020660763</v>
      </c>
      <c r="L56" s="16">
        <v>146.81346128908694</v>
      </c>
    </row>
    <row r="57" spans="1:12" x14ac:dyDescent="0.25">
      <c r="A57" s="54" t="s">
        <v>14</v>
      </c>
      <c r="B57" s="56" t="s">
        <v>36</v>
      </c>
      <c r="C57" s="38" t="s">
        <v>39</v>
      </c>
      <c r="D57" s="38" t="s">
        <v>39</v>
      </c>
      <c r="E57" s="12" t="s">
        <v>5</v>
      </c>
      <c r="F57" s="13" t="s">
        <v>6</v>
      </c>
      <c r="G57" s="16">
        <v>138.31310000000002</v>
      </c>
      <c r="H57" s="16">
        <v>139.97285720000002</v>
      </c>
      <c r="I57" s="16">
        <v>141.65253148639999</v>
      </c>
      <c r="J57" s="16">
        <v>143.3523618642368</v>
      </c>
      <c r="K57" s="16">
        <v>145.07259020660763</v>
      </c>
      <c r="L57" s="16">
        <v>146.81346128908694</v>
      </c>
    </row>
    <row r="58" spans="1:12" ht="47.25" customHeight="1" thickBot="1" x14ac:dyDescent="0.3">
      <c r="A58" s="55"/>
      <c r="B58" s="57"/>
      <c r="C58" s="39"/>
      <c r="D58" s="39"/>
      <c r="E58" s="1" t="s">
        <v>7</v>
      </c>
      <c r="F58" s="2" t="s">
        <v>6</v>
      </c>
      <c r="G58" s="16">
        <v>138.31310000000002</v>
      </c>
      <c r="H58" s="16">
        <v>139.97285720000002</v>
      </c>
      <c r="I58" s="16">
        <v>141.65253148639999</v>
      </c>
      <c r="J58" s="16">
        <v>143.3523618642368</v>
      </c>
      <c r="K58" s="16">
        <v>145.07259020660763</v>
      </c>
      <c r="L58" s="16">
        <v>146.81346128908694</v>
      </c>
    </row>
    <row r="59" spans="1:12" ht="15" customHeight="1" x14ac:dyDescent="0.25">
      <c r="A59" s="40" t="s">
        <v>31</v>
      </c>
      <c r="B59" s="41"/>
      <c r="C59" s="41"/>
      <c r="D59" s="42"/>
      <c r="E59" s="3" t="s">
        <v>5</v>
      </c>
      <c r="F59" s="4" t="s">
        <v>6</v>
      </c>
      <c r="G59" s="15">
        <f>+G49+G51+G53+G55+G57</f>
        <v>691.56550000000016</v>
      </c>
      <c r="H59" s="15">
        <f t="shared" ref="H59:L60" si="9">+H49+H51+H53+H55+H57</f>
        <v>699.86428600000011</v>
      </c>
      <c r="I59" s="15">
        <f t="shared" si="9"/>
        <v>708.26265743199997</v>
      </c>
      <c r="J59" s="15">
        <f t="shared" si="9"/>
        <v>716.76180932118405</v>
      </c>
      <c r="K59" s="15">
        <f t="shared" si="9"/>
        <v>725.36295103303814</v>
      </c>
      <c r="L59" s="15">
        <f t="shared" si="9"/>
        <v>734.06730644543472</v>
      </c>
    </row>
    <row r="60" spans="1:12" ht="26.25" customHeight="1" x14ac:dyDescent="0.25">
      <c r="A60" s="43"/>
      <c r="B60" s="44"/>
      <c r="C60" s="44"/>
      <c r="D60" s="45"/>
      <c r="E60" s="6" t="s">
        <v>8</v>
      </c>
      <c r="F60" s="7" t="s">
        <v>6</v>
      </c>
      <c r="G60" s="15">
        <f>+G50+G52+G54+G56+G58</f>
        <v>691.56550000000016</v>
      </c>
      <c r="H60" s="15">
        <f t="shared" si="9"/>
        <v>699.86428600000011</v>
      </c>
      <c r="I60" s="15">
        <f t="shared" si="9"/>
        <v>708.26265743199997</v>
      </c>
      <c r="J60" s="15">
        <f t="shared" si="9"/>
        <v>716.76180932118405</v>
      </c>
      <c r="K60" s="15">
        <f t="shared" si="9"/>
        <v>725.36295103303814</v>
      </c>
      <c r="L60" s="15">
        <f t="shared" si="9"/>
        <v>734.06730644543472</v>
      </c>
    </row>
  </sheetData>
  <mergeCells count="89">
    <mergeCell ref="B55:B56"/>
    <mergeCell ref="A46:L46"/>
    <mergeCell ref="A47:B48"/>
    <mergeCell ref="E47:F48"/>
    <mergeCell ref="G47:L47"/>
    <mergeCell ref="A49:A50"/>
    <mergeCell ref="B49:B50"/>
    <mergeCell ref="C47:C48"/>
    <mergeCell ref="D47:D48"/>
    <mergeCell ref="C49:C50"/>
    <mergeCell ref="D49:D50"/>
    <mergeCell ref="A35:A36"/>
    <mergeCell ref="B35:B36"/>
    <mergeCell ref="A41:A42"/>
    <mergeCell ref="B41:B42"/>
    <mergeCell ref="A37:A38"/>
    <mergeCell ref="B37:B38"/>
    <mergeCell ref="A39:A40"/>
    <mergeCell ref="B39:B40"/>
    <mergeCell ref="B29:B30"/>
    <mergeCell ref="C21:C22"/>
    <mergeCell ref="D21:D22"/>
    <mergeCell ref="C23:C24"/>
    <mergeCell ref="A33:A34"/>
    <mergeCell ref="B33:B34"/>
    <mergeCell ref="A1:B4"/>
    <mergeCell ref="E1:L4"/>
    <mergeCell ref="A6:L6"/>
    <mergeCell ref="A7:B8"/>
    <mergeCell ref="A21:B22"/>
    <mergeCell ref="E21:F22"/>
    <mergeCell ref="G21:L21"/>
    <mergeCell ref="E7:F8"/>
    <mergeCell ref="G7:L7"/>
    <mergeCell ref="A9:A10"/>
    <mergeCell ref="B9:B10"/>
    <mergeCell ref="A11:A12"/>
    <mergeCell ref="B11:B12"/>
    <mergeCell ref="C7:C8"/>
    <mergeCell ref="D7:D8"/>
    <mergeCell ref="C9:C10"/>
    <mergeCell ref="D9:D10"/>
    <mergeCell ref="C11:C12"/>
    <mergeCell ref="D11:D12"/>
    <mergeCell ref="D23:D24"/>
    <mergeCell ref="C13:C14"/>
    <mergeCell ref="D13:D14"/>
    <mergeCell ref="C15:C16"/>
    <mergeCell ref="D15:D16"/>
    <mergeCell ref="A17:D18"/>
    <mergeCell ref="A13:A14"/>
    <mergeCell ref="B13:B14"/>
    <mergeCell ref="A15:A16"/>
    <mergeCell ref="B15:B16"/>
    <mergeCell ref="A20:L20"/>
    <mergeCell ref="A23:A24"/>
    <mergeCell ref="B23:B24"/>
    <mergeCell ref="C41:C42"/>
    <mergeCell ref="D41:D42"/>
    <mergeCell ref="A43:D44"/>
    <mergeCell ref="C25:C32"/>
    <mergeCell ref="D25:D32"/>
    <mergeCell ref="C33:C36"/>
    <mergeCell ref="D33:D36"/>
    <mergeCell ref="C37:C40"/>
    <mergeCell ref="D37:D40"/>
    <mergeCell ref="A31:A32"/>
    <mergeCell ref="B31:B32"/>
    <mergeCell ref="A25:A26"/>
    <mergeCell ref="B25:B26"/>
    <mergeCell ref="A27:A28"/>
    <mergeCell ref="B27:B28"/>
    <mergeCell ref="A29:A30"/>
    <mergeCell ref="C57:C58"/>
    <mergeCell ref="D57:D58"/>
    <mergeCell ref="A59:D60"/>
    <mergeCell ref="C51:C52"/>
    <mergeCell ref="D51:D52"/>
    <mergeCell ref="C53:C54"/>
    <mergeCell ref="D53:D54"/>
    <mergeCell ref="C55:C56"/>
    <mergeCell ref="D55:D56"/>
    <mergeCell ref="A57:A58"/>
    <mergeCell ref="B57:B58"/>
    <mergeCell ref="A51:A52"/>
    <mergeCell ref="B51:B52"/>
    <mergeCell ref="A53:A54"/>
    <mergeCell ref="B53:B54"/>
    <mergeCell ref="A55:A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2020-08-19T01:33:17Z</dcterms:created>
  <dcterms:modified xsi:type="dcterms:W3CDTF">2020-09-15T17:07:39Z</dcterms:modified>
</cp:coreProperties>
</file>