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as1\Desktop\TASA RETR\contrato 2\contrato 2020\CUENTA 6\DOCUMENTO\ANEXO_NO DOMESTICOS\"/>
    </mc:Choice>
  </mc:AlternateContent>
  <bookViews>
    <workbookView xWindow="0" yWindow="0" windowWidth="20490" windowHeight="7320"/>
  </bookViews>
  <sheets>
    <sheet name="SUBZONA MIRA" sheetId="1" r:id="rId1"/>
  </sheets>
  <externalReferences>
    <externalReference r:id="rId2"/>
  </externalReferences>
  <definedNames>
    <definedName name="tipo">'[1]Origen de los datos'!$I$2:$I$4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/>
  <c r="G45" i="1"/>
  <c r="H45" i="1"/>
  <c r="I45" i="1"/>
  <c r="J45" i="1"/>
  <c r="K45" i="1"/>
  <c r="L45" i="1"/>
  <c r="M45" i="1"/>
  <c r="N45" i="1"/>
  <c r="O45" i="1"/>
  <c r="P45" i="1"/>
  <c r="E47" i="1"/>
  <c r="F47" i="1"/>
  <c r="G47" i="1"/>
  <c r="H47" i="1"/>
  <c r="I47" i="1"/>
  <c r="J47" i="1"/>
  <c r="K47" i="1"/>
  <c r="L47" i="1"/>
  <c r="M47" i="1"/>
  <c r="N47" i="1"/>
  <c r="O47" i="1"/>
  <c r="P47" i="1"/>
  <c r="E50" i="1"/>
  <c r="F50" i="1"/>
  <c r="G50" i="1"/>
  <c r="H50" i="1"/>
  <c r="I50" i="1"/>
  <c r="J50" i="1"/>
  <c r="K50" i="1"/>
  <c r="L50" i="1"/>
  <c r="M50" i="1"/>
  <c r="N50" i="1"/>
  <c r="O50" i="1"/>
  <c r="P50" i="1"/>
  <c r="E52" i="1"/>
  <c r="F52" i="1"/>
  <c r="G52" i="1"/>
  <c r="H52" i="1"/>
  <c r="I52" i="1"/>
  <c r="J52" i="1"/>
  <c r="K52" i="1"/>
  <c r="L52" i="1"/>
  <c r="M52" i="1"/>
  <c r="N52" i="1"/>
  <c r="O52" i="1"/>
  <c r="P52" i="1"/>
  <c r="E63" i="1"/>
  <c r="F63" i="1"/>
  <c r="G63" i="1"/>
  <c r="H63" i="1"/>
  <c r="I63" i="1"/>
  <c r="J63" i="1"/>
  <c r="K63" i="1"/>
  <c r="L63" i="1"/>
  <c r="M63" i="1"/>
  <c r="N63" i="1"/>
  <c r="O63" i="1"/>
  <c r="P63" i="1"/>
  <c r="E65" i="1"/>
  <c r="F65" i="1"/>
  <c r="G65" i="1"/>
  <c r="H65" i="1"/>
  <c r="I65" i="1"/>
  <c r="J65" i="1"/>
  <c r="K65" i="1"/>
  <c r="L65" i="1"/>
  <c r="M65" i="1"/>
  <c r="N65" i="1"/>
  <c r="O65" i="1"/>
  <c r="P65" i="1"/>
  <c r="E68" i="1"/>
  <c r="F68" i="1"/>
  <c r="G68" i="1"/>
  <c r="H68" i="1"/>
  <c r="I68" i="1"/>
  <c r="J68" i="1"/>
  <c r="K68" i="1"/>
  <c r="L68" i="1"/>
  <c r="M68" i="1"/>
  <c r="N68" i="1"/>
  <c r="O68" i="1"/>
  <c r="P68" i="1"/>
  <c r="E84" i="1"/>
  <c r="F84" i="1"/>
  <c r="G84" i="1"/>
  <c r="H84" i="1"/>
  <c r="I84" i="1"/>
  <c r="J84" i="1"/>
  <c r="K84" i="1"/>
  <c r="L84" i="1"/>
  <c r="M84" i="1"/>
  <c r="N84" i="1"/>
  <c r="O84" i="1"/>
  <c r="P84" i="1"/>
  <c r="E86" i="1"/>
  <c r="F86" i="1"/>
  <c r="G86" i="1"/>
  <c r="H86" i="1"/>
  <c r="I86" i="1"/>
  <c r="J86" i="1"/>
  <c r="K86" i="1"/>
  <c r="L86" i="1"/>
  <c r="M86" i="1"/>
  <c r="N86" i="1"/>
  <c r="O86" i="1"/>
  <c r="P86" i="1"/>
  <c r="E88" i="1"/>
  <c r="F88" i="1"/>
  <c r="G88" i="1"/>
  <c r="H88" i="1"/>
  <c r="I88" i="1"/>
  <c r="J88" i="1"/>
  <c r="K88" i="1"/>
  <c r="L88" i="1"/>
  <c r="M88" i="1"/>
  <c r="N88" i="1"/>
  <c r="O88" i="1"/>
  <c r="P88" i="1"/>
  <c r="E90" i="1"/>
  <c r="F90" i="1"/>
  <c r="G90" i="1"/>
  <c r="H90" i="1"/>
  <c r="I90" i="1"/>
  <c r="J90" i="1"/>
  <c r="K90" i="1"/>
  <c r="L90" i="1"/>
  <c r="M90" i="1"/>
  <c r="N90" i="1"/>
  <c r="O90" i="1"/>
  <c r="P90" i="1"/>
  <c r="E92" i="1"/>
  <c r="F92" i="1"/>
  <c r="G92" i="1"/>
  <c r="H92" i="1"/>
  <c r="I92" i="1"/>
  <c r="J92" i="1"/>
  <c r="K92" i="1"/>
  <c r="L92" i="1"/>
  <c r="M92" i="1"/>
  <c r="N92" i="1"/>
  <c r="O92" i="1"/>
  <c r="P92" i="1"/>
  <c r="E94" i="1"/>
  <c r="F94" i="1"/>
  <c r="G94" i="1"/>
  <c r="H94" i="1"/>
  <c r="I94" i="1"/>
  <c r="J94" i="1"/>
  <c r="K94" i="1"/>
  <c r="L94" i="1"/>
  <c r="M94" i="1"/>
  <c r="N94" i="1"/>
  <c r="O94" i="1"/>
  <c r="P94" i="1"/>
  <c r="E96" i="1"/>
  <c r="F96" i="1"/>
  <c r="G96" i="1"/>
  <c r="H96" i="1"/>
  <c r="I96" i="1"/>
  <c r="J96" i="1"/>
  <c r="K96" i="1"/>
  <c r="L96" i="1"/>
  <c r="M96" i="1"/>
  <c r="N96" i="1"/>
  <c r="O96" i="1"/>
  <c r="P96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E121" i="1"/>
  <c r="F121" i="1"/>
  <c r="G121" i="1"/>
  <c r="H121" i="1"/>
  <c r="H122" i="1" s="1"/>
  <c r="I121" i="1"/>
  <c r="I122" i="1" s="1"/>
  <c r="J121" i="1"/>
  <c r="K121" i="1"/>
  <c r="L121" i="1"/>
  <c r="L122" i="1" s="1"/>
  <c r="M121" i="1"/>
  <c r="N121" i="1"/>
  <c r="N122" i="1" s="1"/>
  <c r="O121" i="1"/>
  <c r="P121" i="1"/>
  <c r="P122" i="1" s="1"/>
  <c r="F122" i="1"/>
  <c r="G122" i="1"/>
  <c r="J122" i="1"/>
  <c r="K122" i="1"/>
  <c r="M122" i="1"/>
  <c r="O122" i="1"/>
  <c r="E122" i="1" l="1"/>
</calcChain>
</file>

<file path=xl/sharedStrings.xml><?xml version="1.0" encoding="utf-8"?>
<sst xmlns="http://schemas.openxmlformats.org/spreadsheetml/2006/main" count="318" uniqueCount="158">
  <si>
    <t>META GLOBAL  SUB ZONA HIDROGRAFICA RIO MIRA</t>
  </si>
  <si>
    <t>META RIO MIRA</t>
  </si>
  <si>
    <t xml:space="preserve"> CENTRO DE DESARROLLO INFANTIL DE TUMACO</t>
  </si>
  <si>
    <t>EDUCACION</t>
  </si>
  <si>
    <t>RIO MIRA - TRAMO IUNICO</t>
  </si>
  <si>
    <t>SERVICENTRO IBERIA</t>
  </si>
  <si>
    <t>EDS</t>
  </si>
  <si>
    <t>DIRECCIÓN GENERAL MARÍTIMA - CAPITANÍA DE PUERTO DE TUMACO</t>
  </si>
  <si>
    <t>ASOCIADOS Y COMPAÑÍA LTDA (Bar)</t>
  </si>
  <si>
    <t>DOMESTICOS</t>
  </si>
  <si>
    <t>PALMEIRAS COLOMBIA S.A</t>
  </si>
  <si>
    <t>PALMA</t>
  </si>
  <si>
    <t>OLEAGINOSA SALAMANCA S.A</t>
  </si>
  <si>
    <t>EXTRACTORA SANTA FE S.A.S ( CIELO ERAZO JACOME)</t>
  </si>
  <si>
    <t>PALMAS DE TUMACO</t>
  </si>
  <si>
    <t>META QUEBRADA EL BOSQUE</t>
  </si>
  <si>
    <t>EDS SERVICENTRO EL BOSQUE</t>
  </si>
  <si>
    <t>QUEBRADA EL BOSQUE - TRAMO UNICO</t>
  </si>
  <si>
    <t>META MAR -BAHIA</t>
  </si>
  <si>
    <t>ASTORGA S.A</t>
  </si>
  <si>
    <t>MAR -BAHIA TRAMO UNICO</t>
  </si>
  <si>
    <t>CENTRO DE SALUD SAN FRANCISCO</t>
  </si>
  <si>
    <t>SALUD</t>
  </si>
  <si>
    <t>META Q SAN PABLO</t>
  </si>
  <si>
    <t xml:space="preserve"> TRAPICHE SANTA ANA</t>
  </si>
  <si>
    <t>TRAPICHE</t>
  </si>
  <si>
    <t>Q SAN FRANCISCO -TRAMO UNICO</t>
  </si>
  <si>
    <t xml:space="preserve"> TRAPICHE LA PIDRA</t>
  </si>
  <si>
    <t>Q SAN PABLO -TRAMO UNICO</t>
  </si>
  <si>
    <t xml:space="preserve"> TRAPICHE LAS BRISAS</t>
  </si>
  <si>
    <t>TRAPICHE LAS DELICIAS</t>
  </si>
  <si>
    <t>TRAPICHE LA PLAYA</t>
  </si>
  <si>
    <t>TRAPICHE EL REGALITO</t>
  </si>
  <si>
    <t xml:space="preserve"> TRAPICHE FINCA EL PARAISO</t>
  </si>
  <si>
    <t xml:space="preserve"> TRAPICHE CAÑAVERAL</t>
  </si>
  <si>
    <t>Q SAN PABLO - TRAMO UNICO</t>
  </si>
  <si>
    <t>TRAPICHE LOS CHAMIZOS</t>
  </si>
  <si>
    <t>META OCEANO PACIFICO</t>
  </si>
  <si>
    <t xml:space="preserve"> IPS PUENTE DEL MEDIO - (Antes CLÍNICA MIRAMAR)</t>
  </si>
  <si>
    <t>OCEANO PACIFICO</t>
  </si>
  <si>
    <t>META Q LAS TULPAS</t>
  </si>
  <si>
    <t>HOSPITAL SAN ANDRÉS DE TUMACO E.S.E</t>
  </si>
  <si>
    <t>Q LAS TULPAS - TRAMO UNICO</t>
  </si>
  <si>
    <t>META Q EL CHARCO</t>
  </si>
  <si>
    <t xml:space="preserve"> TRAPICHE LOS PINOS</t>
  </si>
  <si>
    <t>Q EL CHARCO - TRAMO UNICO</t>
  </si>
  <si>
    <t>META Q BARROSA</t>
  </si>
  <si>
    <t xml:space="preserve"> TRAPICHE RIO PAILA</t>
  </si>
  <si>
    <t>Q BARROSA - TRAMO UNICO</t>
  </si>
  <si>
    <t>META Q CHALA</t>
  </si>
  <si>
    <t>TRAPICHE HIDRAULICO</t>
  </si>
  <si>
    <t>Q CHALA -TRAMO UNICO</t>
  </si>
  <si>
    <t>META Q PEDREGAL</t>
  </si>
  <si>
    <t>TRAPICHE LA CAPILLA</t>
  </si>
  <si>
    <t>Q PEDREGAL-TRAMO UNICO</t>
  </si>
  <si>
    <t>META GLOBAL MAR</t>
  </si>
  <si>
    <t>CENTRO INTEGRADO DE SERVICIO C.I.S</t>
  </si>
  <si>
    <t>MAR - TRAMO UNICO</t>
  </si>
  <si>
    <t>EDS ROMERO Y BURGOS Y CIA S EN. C Nº 2 FLUVIAL</t>
  </si>
  <si>
    <t>CENTRO HOSPITAL DIVINO NIÑO</t>
  </si>
  <si>
    <t>FLORES Y CIA S.C.A COMPLEJO HOTELERO LOS CORALES</t>
  </si>
  <si>
    <t>HOTEL</t>
  </si>
  <si>
    <t>ASOCIADOS Y CIA LTDA</t>
  </si>
  <si>
    <t>HOTEL SAN ANDRES</t>
  </si>
  <si>
    <t>INVERSIONES MERCA Z S.A</t>
  </si>
  <si>
    <t>COMBUSTIBLES LA BOMBITA</t>
  </si>
  <si>
    <t>AEROPUERTO LA FLORIDA</t>
  </si>
  <si>
    <t>EDS HELCIS TERPEL</t>
  </si>
  <si>
    <t>ESTACION DE SERVICIO ROMERO Y BURGOS</t>
  </si>
  <si>
    <t>C.I GILMAR LIMITADA (Pescadería)</t>
  </si>
  <si>
    <t>EMPRESA - DOMESTICOS</t>
  </si>
  <si>
    <t xml:space="preserve"> INVERSIONES MERCA Z S.A</t>
  </si>
  <si>
    <t>RESTAURANTE Y CEVICHERIA EL PUENTE</t>
  </si>
  <si>
    <t>RESTAURANTE</t>
  </si>
  <si>
    <t>RESTAURANTE LA RAMADA</t>
  </si>
  <si>
    <t>META GLOBAL ESTERO EL PAJAL</t>
  </si>
  <si>
    <t>INSTITUTO NACIONAL DE MEDICINA LEGAL Y CIENCIAS FORENSES</t>
  </si>
  <si>
    <t xml:space="preserve">ESTERO EL PAJAL - TRAMO UNICO
</t>
  </si>
  <si>
    <t>CENTRO DE DESARROLLO INFANTIL DE TUMACO</t>
  </si>
  <si>
    <t>ESTERO EL PAJAL - TRAMO UNICO</t>
  </si>
  <si>
    <t>META GLOBAL ESTERO LA CHILCANA</t>
  </si>
  <si>
    <t>URBANIZACION BOSQUES DE SANTA ANA</t>
  </si>
  <si>
    <t>ESTERO LA CHILCANA - TRAMO UNICO</t>
  </si>
  <si>
    <t>META GLOBAL ESTERO LOS TULICOS</t>
  </si>
  <si>
    <t>CENTRO RECREACIONAL CHILVI COMFAMILIAR DE TUMACO .  CASONA COMFAMILIAR DE NARIÑO</t>
  </si>
  <si>
    <t>CENTRO RECREACIONAL</t>
  </si>
  <si>
    <t>ESTERO LOS TULICOS - TRAMO UNICO</t>
  </si>
  <si>
    <t>CENTRO RECREACIONAL CHILVI COMFAMILIAR DE TUMACO .  Balneario COMFAMILIAR DE NARIÑO</t>
  </si>
  <si>
    <t>CENTRO RECREACIONAL CHILVI COMFAMILIAR DE TUMACO . COMFAMILIAR DE NARIÑO</t>
  </si>
  <si>
    <t>HOTEL PISCINAS MIRAMAR</t>
  </si>
  <si>
    <t>HOTEL LA RED</t>
  </si>
  <si>
    <t>ECOPETROL S.A TERMINAL TUMACO. Vertimiento Doméstico e Industrial</t>
  </si>
  <si>
    <t>ESTERO LOS TULICIOS - TRAMO UNICO</t>
  </si>
  <si>
    <t>HOTEL BARRANQUILLA</t>
  </si>
  <si>
    <t xml:space="preserve"> MOTEL LAS TORRES- inversiones CEREZO ENRIQUEZ</t>
  </si>
  <si>
    <t>HOTEL SAN MARINO</t>
  </si>
  <si>
    <t>VELMAR SOCIEDAD EN COMANDITA (HOTEL VILLAS DEL SOL)</t>
  </si>
  <si>
    <t>META GLOBAL QUEBRADA CHILVI</t>
  </si>
  <si>
    <t>PROYECTO DE VIVIENDA POBLADO CAMPESTRE SENDEROS DE LA CEIBA</t>
  </si>
  <si>
    <t xml:space="preserve">
QUEBRADA CHILVI - TRAMO UNICO</t>
  </si>
  <si>
    <t>META GLOBAL ESTERO</t>
  </si>
  <si>
    <t>INSTITUCION EDUCATIVA CIUDADELA TUMACO</t>
  </si>
  <si>
    <t>INSTITUCION EDUCATIVA</t>
  </si>
  <si>
    <t>ESTERO  - TRAMO UNICO</t>
  </si>
  <si>
    <t>URBANIZACION IMBILI I Y II</t>
  </si>
  <si>
    <t>META GLOBAL ESTERO AGUA CLARA</t>
  </si>
  <si>
    <t xml:space="preserve"> TUMACO - AGUAS DE TUMACO - RELLENO SANITARIO</t>
  </si>
  <si>
    <t>RELLENO SANITARIO</t>
  </si>
  <si>
    <t>ESTERO AGUA CLARA - TRAMO UNICO</t>
  </si>
  <si>
    <t>META GLOBAL RIO GUIZA</t>
  </si>
  <si>
    <t xml:space="preserve"> TRAPICHE- LA PLAYA</t>
  </si>
  <si>
    <t>RIO GUIZA - TRAMO II</t>
  </si>
  <si>
    <t xml:space="preserve"> TRAPICHE- ASOCIACIÓN 20 DE JULIO</t>
  </si>
  <si>
    <t xml:space="preserve"> TRAPICHE PANELERO ARTESANAL - </t>
  </si>
  <si>
    <t>TRAPICHE EL CHARCO</t>
  </si>
  <si>
    <t xml:space="preserve"> TRAPICHE MONTAÑITA</t>
  </si>
  <si>
    <t>RIO GUIZA - TRAMO I</t>
  </si>
  <si>
    <t>TRAPICHE EL CARMELO</t>
  </si>
  <si>
    <t>TRAPICHE BELLA VISTA</t>
  </si>
  <si>
    <t>TRAPICHE EL PUENTE</t>
  </si>
  <si>
    <t>TRAPICHE SANTA ROSA</t>
  </si>
  <si>
    <t>: TRAPICHE CONSUELO</t>
  </si>
  <si>
    <t>TRAPICHE MIRAFLORES</t>
  </si>
  <si>
    <t>TRAPICHE SAN PEDRO</t>
  </si>
  <si>
    <t xml:space="preserve">TRAPICHE EL COMPADRE </t>
  </si>
  <si>
    <t xml:space="preserve">TRAPICHE COLIMBA </t>
  </si>
  <si>
    <t>TRAPICHE EL PLACER</t>
  </si>
  <si>
    <t xml:space="preserve"> TRAPICHE PIEDRA GRANDE</t>
  </si>
  <si>
    <t xml:space="preserve"> TRAPICHE AGROINDUSTRIAL</t>
  </si>
  <si>
    <t xml:space="preserve"> TRAPICHE LA MOLIENDA</t>
  </si>
  <si>
    <t xml:space="preserve"> TRAPICHE SAN SEBASTIAN</t>
  </si>
  <si>
    <t xml:space="preserve"> TRAPICHE LA ELICONIA</t>
  </si>
  <si>
    <t>TRAPICHE LAS BRISAS</t>
  </si>
  <si>
    <t xml:space="preserve"> TRAPICHE SAN FRANCISCO</t>
  </si>
  <si>
    <t>TRAPICHE LOS ANDES</t>
  </si>
  <si>
    <t>TRAPICHE LA MOLIENDA</t>
  </si>
  <si>
    <t>TRAPICHE CAÑAVERAL (AMPARO CECILIA CHAMORRO)</t>
  </si>
  <si>
    <t xml:space="preserve">TRAPICHE EL GUADUAL </t>
  </si>
  <si>
    <t xml:space="preserve">Olmedo Pastas (Mina Bombona Vieja - sector 5) </t>
  </si>
  <si>
    <t>MINA DE ORO</t>
  </si>
  <si>
    <t xml:space="preserve">Miguel Angel Anama (Mina Bombona Vieja - sector 4) </t>
  </si>
  <si>
    <t xml:space="preserve">Anama Humberto Marcial  (Mina Bombona Vieja - sector 3 ) </t>
  </si>
  <si>
    <t xml:space="preserve">Elvia Isabel Narvaez solarte  (Mina Bombona Vieja - sector 2 ) </t>
  </si>
  <si>
    <t>GRANJA PORCICOLA ALBERTO CITELI</t>
  </si>
  <si>
    <t>PORCICOLA</t>
  </si>
  <si>
    <t xml:space="preserve"> PROYECTO DE VIVIENDA EL EDEN - CARTAGENA - Alcaldía Municipal de Ricaurte</t>
  </si>
  <si>
    <t>MATADERO MUNICIPAL DE RICAURTE</t>
  </si>
  <si>
    <t>MATADERO</t>
  </si>
  <si>
    <t>SST TON/AÑO</t>
  </si>
  <si>
    <t>DBO 5 TON/AÑO</t>
  </si>
  <si>
    <t>NOMBRE O RAZON SOCIAL</t>
  </si>
  <si>
    <t>SECTOR</t>
  </si>
  <si>
    <t>SUB-NIVELES SIGUIENTES (TRAMO)</t>
  </si>
  <si>
    <t xml:space="preserve"> META SST TON/AÑO</t>
  </si>
  <si>
    <t>META DBO 5 TON/AÑO</t>
  </si>
  <si>
    <t>LINEA BASE</t>
  </si>
  <si>
    <t>SUB ZONA HIDROGRAFICA GUAITARA</t>
  </si>
  <si>
    <r>
      <t xml:space="preserve">Corporación Autónoma Regional de Nariño- CORPONARIÑO
</t>
    </r>
    <r>
      <rPr>
        <b/>
        <sz val="10"/>
        <color indexed="8"/>
        <rFont val="Arial Narrow"/>
        <family val="2"/>
      </rPr>
      <t>Establecimiento de meta de carga contaminante quinquenio  2020-2024 - Art. 2.2.9.7.3.5. Decreto 1076 / 2015
 PROPUESTA DE META INDIVIDUAL O GRUPAL DE METAS DE CARGA CONTAMINANTE SUB ZONA MIRA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</si>
</sst>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164" fontId="2" fillId="2" borderId="1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164" fontId="4" fillId="3" borderId="1" xfId="0" applyNumberFormat="1" applyFont="1" applyFill="1" applyBorder="1"/>
    <xf numFmtId="164" fontId="5" fillId="4" borderId="1" xfId="0" applyNumberFormat="1" applyFont="1" applyFill="1" applyBorder="1"/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6" borderId="7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4" borderId="15" xfId="0" applyFont="1" applyFill="1" applyBorder="1" applyAlignment="1" applyProtection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4" borderId="11" xfId="0" applyFont="1" applyFill="1" applyBorder="1" applyAlignment="1" applyProtection="1">
      <alignment horizontal="center" vertical="center" wrapText="1"/>
    </xf>
    <xf numFmtId="0" fontId="8" fillId="4" borderId="17" xfId="0" applyFont="1" applyFill="1" applyBorder="1" applyAlignment="1" applyProtection="1">
      <alignment horizontal="center" vertical="center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7" fillId="6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6" fillId="5" borderId="8" xfId="0" applyFont="1" applyFill="1" applyBorder="1" applyAlignment="1">
      <alignment horizontal="center" vertical="center" wrapText="1"/>
    </xf>
    <xf numFmtId="164" fontId="0" fillId="0" borderId="2" xfId="0" applyNumberFormat="1" applyBorder="1"/>
    <xf numFmtId="164" fontId="1" fillId="3" borderId="2" xfId="0" applyNumberFormat="1" applyFont="1" applyFill="1" applyBorder="1"/>
    <xf numFmtId="164" fontId="5" fillId="4" borderId="2" xfId="0" applyNumberFormat="1" applyFont="1" applyFill="1" applyBorder="1"/>
    <xf numFmtId="164" fontId="4" fillId="3" borderId="2" xfId="0" applyNumberFormat="1" applyFont="1" applyFill="1" applyBorder="1"/>
    <xf numFmtId="164" fontId="2" fillId="2" borderId="2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476251</xdr:colOff>
      <xdr:row>0</xdr:row>
      <xdr:rowOff>0</xdr:rowOff>
    </xdr:from>
    <xdr:ext cx="3148012" cy="1085850"/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3720" b="44233"/>
        <a:stretch/>
      </xdr:blipFill>
      <xdr:spPr>
        <a:xfrm>
          <a:off x="1238251" y="0"/>
          <a:ext cx="3148012" cy="108585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3" name="AutoShape 1" descr="CORPONARIÑO S.I.G."/>
        <xdr:cNvSpPr>
          <a:spLocks noChangeAspect="1" noChangeArrowheads="1"/>
        </xdr:cNvSpPr>
      </xdr:nvSpPr>
      <xdr:spPr bwMode="auto">
        <a:xfrm>
          <a:off x="3810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as1/Desktop/TASA%20RETR/COSTA%20PA/USUARIOS_INDS/SEGUIMIENTOS%20VCAP%202018-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A BASE"/>
      <sheetName val="Origen de los datos"/>
      <sheetName val="CONTROLES Y MONITOREOS"/>
      <sheetName val="APERTURAS"/>
    </sheetNames>
    <sheetDataSet>
      <sheetData sheetId="0"/>
      <sheetData sheetId="1">
        <row r="2">
          <cell r="I2" t="str">
            <v>Domestico</v>
          </cell>
        </row>
        <row r="3">
          <cell r="I3" t="str">
            <v>Industrial</v>
          </cell>
        </row>
        <row r="4">
          <cell r="I4" t="str">
            <v>Especial (Sector salud o con riesgo biologico)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22"/>
  <sheetViews>
    <sheetView tabSelected="1" zoomScale="80" zoomScaleNormal="80" workbookViewId="0">
      <selection activeCell="Q9" sqref="Q9"/>
    </sheetView>
  </sheetViews>
  <sheetFormatPr baseColWidth="10" defaultRowHeight="15" x14ac:dyDescent="0.25"/>
  <cols>
    <col min="2" max="2" width="27.85546875" customWidth="1"/>
    <col min="3" max="3" width="15.42578125" customWidth="1"/>
    <col min="4" max="4" width="34" customWidth="1"/>
    <col min="5" max="11" width="11.42578125" customWidth="1"/>
  </cols>
  <sheetData>
    <row r="1" spans="2:16" ht="15" customHeight="1" x14ac:dyDescent="0.25">
      <c r="B1" s="33"/>
      <c r="C1" s="32"/>
      <c r="D1" s="31"/>
      <c r="E1" s="30" t="s">
        <v>157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34"/>
    </row>
    <row r="2" spans="2:16" x14ac:dyDescent="0.25">
      <c r="B2" s="28"/>
      <c r="C2" s="27"/>
      <c r="D2" s="26"/>
      <c r="E2" s="25"/>
      <c r="F2" s="24"/>
      <c r="G2" s="24"/>
      <c r="H2" s="24"/>
      <c r="I2" s="24"/>
      <c r="J2" s="24"/>
      <c r="K2" s="24"/>
      <c r="L2" s="24"/>
      <c r="M2" s="24"/>
      <c r="N2" s="24"/>
      <c r="O2" s="24"/>
      <c r="P2" s="35"/>
    </row>
    <row r="3" spans="2:16" x14ac:dyDescent="0.25">
      <c r="B3" s="28"/>
      <c r="C3" s="27"/>
      <c r="D3" s="26"/>
      <c r="E3" s="25"/>
      <c r="F3" s="24"/>
      <c r="G3" s="24"/>
      <c r="H3" s="24"/>
      <c r="I3" s="24"/>
      <c r="J3" s="24"/>
      <c r="K3" s="24"/>
      <c r="L3" s="24"/>
      <c r="M3" s="24"/>
      <c r="N3" s="24"/>
      <c r="O3" s="24"/>
      <c r="P3" s="35"/>
    </row>
    <row r="4" spans="2:16" ht="50.25" customHeight="1" thickBot="1" x14ac:dyDescent="0.3">
      <c r="B4" s="23"/>
      <c r="C4" s="22"/>
      <c r="D4" s="21"/>
      <c r="E4" s="25"/>
      <c r="F4" s="24"/>
      <c r="G4" s="24"/>
      <c r="H4" s="24"/>
      <c r="I4" s="24"/>
      <c r="J4" s="24"/>
      <c r="K4" s="24"/>
      <c r="L4" s="20"/>
      <c r="M4" s="20"/>
      <c r="N4" s="20"/>
      <c r="O4" s="20"/>
      <c r="P4" s="36"/>
    </row>
    <row r="5" spans="2:16" ht="15.75" thickBot="1" x14ac:dyDescent="0.3">
      <c r="B5" s="19" t="s">
        <v>156</v>
      </c>
      <c r="C5" s="18"/>
      <c r="D5" s="18"/>
      <c r="E5" s="46" t="s">
        <v>155</v>
      </c>
      <c r="F5" s="46"/>
      <c r="G5" s="46" t="s">
        <v>154</v>
      </c>
      <c r="H5" s="46"/>
      <c r="I5" s="46"/>
      <c r="J5" s="46"/>
      <c r="K5" s="46"/>
      <c r="L5" s="17" t="s">
        <v>153</v>
      </c>
      <c r="M5" s="17"/>
      <c r="N5" s="17"/>
      <c r="O5" s="17"/>
      <c r="P5" s="16"/>
    </row>
    <row r="6" spans="2:16" ht="25.5" x14ac:dyDescent="0.25">
      <c r="B6" s="15" t="s">
        <v>152</v>
      </c>
      <c r="C6" s="14" t="s">
        <v>151</v>
      </c>
      <c r="D6" s="37" t="s">
        <v>150</v>
      </c>
      <c r="E6" s="47" t="s">
        <v>149</v>
      </c>
      <c r="F6" s="48" t="s">
        <v>148</v>
      </c>
      <c r="G6" s="48">
        <v>2020</v>
      </c>
      <c r="H6" s="48">
        <v>2021</v>
      </c>
      <c r="I6" s="48">
        <v>2022</v>
      </c>
      <c r="J6" s="48">
        <v>2023</v>
      </c>
      <c r="K6" s="48">
        <v>2024</v>
      </c>
      <c r="L6" s="40">
        <v>2020</v>
      </c>
      <c r="M6" s="13">
        <v>2021</v>
      </c>
      <c r="N6" s="13">
        <v>2022</v>
      </c>
      <c r="O6" s="13">
        <v>2023</v>
      </c>
      <c r="P6" s="12">
        <v>2024</v>
      </c>
    </row>
    <row r="7" spans="2:16" x14ac:dyDescent="0.25">
      <c r="B7" s="8" t="s">
        <v>111</v>
      </c>
      <c r="C7" s="8" t="s">
        <v>147</v>
      </c>
      <c r="D7" s="38" t="s">
        <v>146</v>
      </c>
      <c r="E7" s="7">
        <v>1.6220252159999995</v>
      </c>
      <c r="F7" s="7">
        <v>6.1312553164799981</v>
      </c>
      <c r="G7" s="7">
        <v>1.4948584390655999</v>
      </c>
      <c r="H7" s="7">
        <v>1.5307350416031742</v>
      </c>
      <c r="I7" s="7">
        <v>1.5674726826016505</v>
      </c>
      <c r="J7" s="7">
        <v>1.60509202698409</v>
      </c>
      <c r="K7" s="7">
        <v>1.6436142356317083</v>
      </c>
      <c r="L7" s="41">
        <v>0.74742921953279995</v>
      </c>
      <c r="M7" s="7">
        <v>0.7653675208015871</v>
      </c>
      <c r="N7" s="7">
        <v>0.78373634130082526</v>
      </c>
      <c r="O7" s="7">
        <v>0.80254601349204502</v>
      </c>
      <c r="P7" s="7">
        <v>0.82180711781585414</v>
      </c>
    </row>
    <row r="8" spans="2:16" ht="45" x14ac:dyDescent="0.25">
      <c r="B8" s="8" t="s">
        <v>111</v>
      </c>
      <c r="C8" s="8" t="s">
        <v>9</v>
      </c>
      <c r="D8" s="38" t="s">
        <v>145</v>
      </c>
      <c r="E8" s="7">
        <v>1.0037499999999999</v>
      </c>
      <c r="F8" s="7">
        <v>1.0037499999999999</v>
      </c>
      <c r="G8" s="7">
        <v>0.20204162550000002</v>
      </c>
      <c r="H8" s="7">
        <v>0.20446612500600003</v>
      </c>
      <c r="I8" s="7">
        <v>0.20691971850607202</v>
      </c>
      <c r="J8" s="7">
        <v>0.20940275512814482</v>
      </c>
      <c r="K8" s="7">
        <v>0.21191558818968259</v>
      </c>
      <c r="L8" s="41">
        <v>0.20204162550000002</v>
      </c>
      <c r="M8" s="7">
        <v>0.20446612500600003</v>
      </c>
      <c r="N8" s="7">
        <v>0.20691971850607202</v>
      </c>
      <c r="O8" s="7">
        <v>0.20940275512814482</v>
      </c>
      <c r="P8" s="7">
        <v>0.21191558818968259</v>
      </c>
    </row>
    <row r="9" spans="2:16" x14ac:dyDescent="0.25">
      <c r="B9" s="8" t="s">
        <v>116</v>
      </c>
      <c r="C9" s="8" t="s">
        <v>144</v>
      </c>
      <c r="D9" s="38" t="s">
        <v>143</v>
      </c>
      <c r="E9" s="7">
        <v>1.3297737600000001</v>
      </c>
      <c r="F9" s="7">
        <v>0.53660880000000011</v>
      </c>
      <c r="G9" s="7">
        <v>0.29148336000000002</v>
      </c>
      <c r="H9" s="7">
        <v>0.29731302720000002</v>
      </c>
      <c r="I9" s="7">
        <v>0.30325928774400007</v>
      </c>
      <c r="J9" s="7">
        <v>0.30932447349888004</v>
      </c>
      <c r="K9" s="7">
        <v>0.31551096296885761</v>
      </c>
      <c r="L9" s="41">
        <v>0.12954816</v>
      </c>
      <c r="M9" s="7">
        <v>0.13213912320000001</v>
      </c>
      <c r="N9" s="7">
        <v>0.13478190566400003</v>
      </c>
      <c r="O9" s="7">
        <v>0.13747754377728</v>
      </c>
      <c r="P9" s="7">
        <v>0.1402270946528256</v>
      </c>
    </row>
    <row r="10" spans="2:16" ht="30" x14ac:dyDescent="0.25">
      <c r="B10" s="8" t="s">
        <v>116</v>
      </c>
      <c r="C10" s="8" t="s">
        <v>139</v>
      </c>
      <c r="D10" s="38" t="s">
        <v>142</v>
      </c>
      <c r="E10" s="7">
        <v>7.1136092159999983E-2</v>
      </c>
      <c r="F10" s="7">
        <v>22.662180559871999</v>
      </c>
      <c r="G10" s="7">
        <v>0.90698517503999998</v>
      </c>
      <c r="H10" s="7">
        <v>0.92512487854079983</v>
      </c>
      <c r="I10" s="7">
        <v>0.94362737611161596</v>
      </c>
      <c r="J10" s="7">
        <v>0.96249992363384829</v>
      </c>
      <c r="K10" s="7">
        <v>0.98174992210652512</v>
      </c>
      <c r="L10" s="41">
        <v>0.90698517503999998</v>
      </c>
      <c r="M10" s="7">
        <v>0.92512487854079983</v>
      </c>
      <c r="N10" s="7">
        <v>0.94362737611161596</v>
      </c>
      <c r="O10" s="7">
        <v>0.96249992363384829</v>
      </c>
      <c r="P10" s="7">
        <v>0.98174992210652512</v>
      </c>
    </row>
    <row r="11" spans="2:16" ht="30" x14ac:dyDescent="0.25">
      <c r="B11" s="8" t="s">
        <v>116</v>
      </c>
      <c r="C11" s="8" t="s">
        <v>139</v>
      </c>
      <c r="D11" s="38" t="s">
        <v>141</v>
      </c>
      <c r="E11" s="7">
        <v>7.1136092159999983E-2</v>
      </c>
      <c r="F11" s="7">
        <v>22.662180559871999</v>
      </c>
      <c r="G11" s="7">
        <v>0.90698517503999998</v>
      </c>
      <c r="H11" s="7">
        <v>0.92512487854079983</v>
      </c>
      <c r="I11" s="7">
        <v>0.94362737611161596</v>
      </c>
      <c r="J11" s="7">
        <v>0.96249992363384829</v>
      </c>
      <c r="K11" s="7">
        <v>0.98174992210652512</v>
      </c>
      <c r="L11" s="41">
        <v>0.90698517503999998</v>
      </c>
      <c r="M11" s="7">
        <v>0.92512487854079983</v>
      </c>
      <c r="N11" s="7">
        <v>0.94362737611161596</v>
      </c>
      <c r="O11" s="7">
        <v>0.96249992363384829</v>
      </c>
      <c r="P11" s="7">
        <v>0.98174992210652512</v>
      </c>
    </row>
    <row r="12" spans="2:16" ht="30" x14ac:dyDescent="0.25">
      <c r="B12" s="8" t="s">
        <v>116</v>
      </c>
      <c r="C12" s="8" t="s">
        <v>139</v>
      </c>
      <c r="D12" s="38" t="s">
        <v>140</v>
      </c>
      <c r="E12" s="7">
        <v>7.1136092159999983E-2</v>
      </c>
      <c r="F12" s="7">
        <v>22.662180559871999</v>
      </c>
      <c r="G12" s="7">
        <v>0.90698517503999998</v>
      </c>
      <c r="H12" s="7">
        <v>0.92512487854079983</v>
      </c>
      <c r="I12" s="7">
        <v>0.94362737611161596</v>
      </c>
      <c r="J12" s="7">
        <v>0.96249992363384829</v>
      </c>
      <c r="K12" s="7">
        <v>0.98174992210652512</v>
      </c>
      <c r="L12" s="41">
        <v>0.90698517503999998</v>
      </c>
      <c r="M12" s="7">
        <v>0.92512487854079983</v>
      </c>
      <c r="N12" s="7">
        <v>0.94362737611161596</v>
      </c>
      <c r="O12" s="7">
        <v>0.96249992363384829</v>
      </c>
      <c r="P12" s="7">
        <v>0.98174992210652512</v>
      </c>
    </row>
    <row r="13" spans="2:16" ht="30" x14ac:dyDescent="0.25">
      <c r="B13" s="8" t="s">
        <v>116</v>
      </c>
      <c r="C13" s="8" t="s">
        <v>139</v>
      </c>
      <c r="D13" s="38" t="s">
        <v>138</v>
      </c>
      <c r="E13" s="7">
        <v>7.1136092159999983E-2</v>
      </c>
      <c r="F13" s="7">
        <v>22.662180559871999</v>
      </c>
      <c r="G13" s="7">
        <v>0.90698517503999998</v>
      </c>
      <c r="H13" s="7">
        <v>0.92512487854079983</v>
      </c>
      <c r="I13" s="7">
        <v>0.94362737611161596</v>
      </c>
      <c r="J13" s="7">
        <v>0.96249992363384829</v>
      </c>
      <c r="K13" s="7">
        <v>0.98174992210652512</v>
      </c>
      <c r="L13" s="41">
        <v>0.90698517503999998</v>
      </c>
      <c r="M13" s="7">
        <v>0.92512487854079983</v>
      </c>
      <c r="N13" s="7">
        <v>0.94362737611161596</v>
      </c>
      <c r="O13" s="7">
        <v>0.96249992363384829</v>
      </c>
      <c r="P13" s="7">
        <v>0.98174992210652512</v>
      </c>
    </row>
    <row r="14" spans="2:16" x14ac:dyDescent="0.25">
      <c r="B14" s="8" t="s">
        <v>116</v>
      </c>
      <c r="C14" s="8" t="s">
        <v>25</v>
      </c>
      <c r="D14" s="38" t="s">
        <v>137</v>
      </c>
      <c r="E14" s="7">
        <v>0.297600912</v>
      </c>
      <c r="F14" s="7">
        <v>4.4997257894400004E-2</v>
      </c>
      <c r="G14" s="7">
        <v>1.5326446968000002E-2</v>
      </c>
      <c r="H14" s="7">
        <v>1.5786240377040003E-2</v>
      </c>
      <c r="I14" s="7">
        <v>1.6259827588351202E-2</v>
      </c>
      <c r="J14" s="7">
        <v>1.674762241600174E-2</v>
      </c>
      <c r="K14" s="7">
        <v>1.7250051088481794E-2</v>
      </c>
      <c r="L14" s="41">
        <v>6.1305787872000016E-3</v>
      </c>
      <c r="M14" s="7">
        <v>6.3144961508160014E-3</v>
      </c>
      <c r="N14" s="7">
        <v>6.5039310353404824E-3</v>
      </c>
      <c r="O14" s="7">
        <v>6.6990489664006947E-3</v>
      </c>
      <c r="P14" s="7">
        <v>6.9000204353927164E-3</v>
      </c>
    </row>
    <row r="15" spans="2:16" ht="30" x14ac:dyDescent="0.25">
      <c r="B15" s="8" t="s">
        <v>116</v>
      </c>
      <c r="C15" s="8" t="s">
        <v>25</v>
      </c>
      <c r="D15" s="38" t="s">
        <v>136</v>
      </c>
      <c r="E15" s="7">
        <v>0.29784000000000005</v>
      </c>
      <c r="F15" s="7">
        <v>4.5033408000000011E-2</v>
      </c>
      <c r="G15" s="7">
        <v>1.533876E-2</v>
      </c>
      <c r="H15" s="7">
        <v>1.5798922800000004E-2</v>
      </c>
      <c r="I15" s="7">
        <v>1.6272890484000001E-2</v>
      </c>
      <c r="J15" s="7">
        <v>1.6761077198519998E-2</v>
      </c>
      <c r="K15" s="7">
        <v>1.7263909514475602E-2</v>
      </c>
      <c r="L15" s="41">
        <v>6.135504E-3</v>
      </c>
      <c r="M15" s="7">
        <v>6.319569120000001E-3</v>
      </c>
      <c r="N15" s="7">
        <v>6.5091561936000001E-3</v>
      </c>
      <c r="O15" s="7">
        <v>6.7044308794080012E-3</v>
      </c>
      <c r="P15" s="7">
        <v>6.9055638057902418E-3</v>
      </c>
    </row>
    <row r="16" spans="2:16" x14ac:dyDescent="0.25">
      <c r="B16" s="8" t="s">
        <v>116</v>
      </c>
      <c r="C16" s="8" t="s">
        <v>25</v>
      </c>
      <c r="D16" s="38" t="s">
        <v>30</v>
      </c>
      <c r="E16" s="7">
        <v>0.29784000000000005</v>
      </c>
      <c r="F16" s="7">
        <v>4.5033408000000011E-2</v>
      </c>
      <c r="G16" s="7">
        <v>1.533876E-2</v>
      </c>
      <c r="H16" s="7">
        <v>1.5798922800000004E-2</v>
      </c>
      <c r="I16" s="7">
        <v>1.6272890484000001E-2</v>
      </c>
      <c r="J16" s="7">
        <v>1.6761077198519998E-2</v>
      </c>
      <c r="K16" s="7">
        <v>1.7263909514475602E-2</v>
      </c>
      <c r="L16" s="41">
        <v>6.135504E-3</v>
      </c>
      <c r="M16" s="7">
        <v>6.319569120000001E-3</v>
      </c>
      <c r="N16" s="7">
        <v>6.5091561936000001E-3</v>
      </c>
      <c r="O16" s="7">
        <v>6.7044308794080012E-3</v>
      </c>
      <c r="P16" s="7">
        <v>6.9055638057902418E-3</v>
      </c>
    </row>
    <row r="17" spans="2:16" x14ac:dyDescent="0.25">
      <c r="B17" s="8" t="s">
        <v>116</v>
      </c>
      <c r="C17" s="8" t="s">
        <v>25</v>
      </c>
      <c r="D17" s="38" t="s">
        <v>135</v>
      </c>
      <c r="E17" s="7">
        <v>0.29784000000000005</v>
      </c>
      <c r="F17" s="7">
        <v>4.5033408000000011E-2</v>
      </c>
      <c r="G17" s="7">
        <v>1.533876E-2</v>
      </c>
      <c r="H17" s="7">
        <v>1.5798922800000004E-2</v>
      </c>
      <c r="I17" s="7">
        <v>1.6272890484000001E-2</v>
      </c>
      <c r="J17" s="7">
        <v>1.6761077198519998E-2</v>
      </c>
      <c r="K17" s="7">
        <v>1.7263909514475602E-2</v>
      </c>
      <c r="L17" s="41">
        <v>6.135504E-3</v>
      </c>
      <c r="M17" s="7">
        <v>6.319569120000001E-3</v>
      </c>
      <c r="N17" s="7">
        <v>6.5091561936000001E-3</v>
      </c>
      <c r="O17" s="7">
        <v>6.7044308794080012E-3</v>
      </c>
      <c r="P17" s="7">
        <v>6.9055638057902418E-3</v>
      </c>
    </row>
    <row r="18" spans="2:16" x14ac:dyDescent="0.25">
      <c r="B18" s="8" t="s">
        <v>116</v>
      </c>
      <c r="C18" s="8" t="s">
        <v>25</v>
      </c>
      <c r="D18" s="38" t="s">
        <v>134</v>
      </c>
      <c r="E18" s="7">
        <v>0.29784000000000005</v>
      </c>
      <c r="F18" s="7">
        <v>4.5033408000000011E-2</v>
      </c>
      <c r="G18" s="7">
        <v>1.533876E-2</v>
      </c>
      <c r="H18" s="7">
        <v>1.5798922800000004E-2</v>
      </c>
      <c r="I18" s="7">
        <v>1.6272890484000001E-2</v>
      </c>
      <c r="J18" s="7">
        <v>1.6761077198519998E-2</v>
      </c>
      <c r="K18" s="7">
        <v>1.7263909514475602E-2</v>
      </c>
      <c r="L18" s="41">
        <v>6.135504E-3</v>
      </c>
      <c r="M18" s="7">
        <v>6.319569120000001E-3</v>
      </c>
      <c r="N18" s="7">
        <v>6.5091561936000001E-3</v>
      </c>
      <c r="O18" s="7">
        <v>6.7044308794080012E-3</v>
      </c>
      <c r="P18" s="7">
        <v>6.9055638057902418E-3</v>
      </c>
    </row>
    <row r="19" spans="2:16" x14ac:dyDescent="0.25">
      <c r="B19" s="8" t="s">
        <v>116</v>
      </c>
      <c r="C19" s="8" t="s">
        <v>25</v>
      </c>
      <c r="D19" s="38" t="s">
        <v>133</v>
      </c>
      <c r="E19" s="7">
        <v>0.29784000000000005</v>
      </c>
      <c r="F19" s="7">
        <v>4.5033408000000011E-2</v>
      </c>
      <c r="G19" s="7">
        <v>1.533876E-2</v>
      </c>
      <c r="H19" s="7">
        <v>1.5798922800000004E-2</v>
      </c>
      <c r="I19" s="7">
        <v>1.6272890484000001E-2</v>
      </c>
      <c r="J19" s="7">
        <v>1.6761077198519998E-2</v>
      </c>
      <c r="K19" s="7">
        <v>1.7263909514475602E-2</v>
      </c>
      <c r="L19" s="41">
        <v>6.135504E-3</v>
      </c>
      <c r="M19" s="7">
        <v>6.319569120000001E-3</v>
      </c>
      <c r="N19" s="7">
        <v>6.5091561936000001E-3</v>
      </c>
      <c r="O19" s="7">
        <v>6.7044308794080012E-3</v>
      </c>
      <c r="P19" s="7">
        <v>6.9055638057902418E-3</v>
      </c>
    </row>
    <row r="20" spans="2:16" x14ac:dyDescent="0.25">
      <c r="B20" s="8" t="s">
        <v>116</v>
      </c>
      <c r="C20" s="8" t="s">
        <v>25</v>
      </c>
      <c r="D20" s="38" t="s">
        <v>132</v>
      </c>
      <c r="E20" s="7">
        <v>0.29784000000000005</v>
      </c>
      <c r="F20" s="7">
        <v>4.5033408000000011E-2</v>
      </c>
      <c r="G20" s="7">
        <v>1.533876E-2</v>
      </c>
      <c r="H20" s="7">
        <v>1.5798922800000004E-2</v>
      </c>
      <c r="I20" s="7">
        <v>1.6272890484000001E-2</v>
      </c>
      <c r="J20" s="7">
        <v>1.6761077198519998E-2</v>
      </c>
      <c r="K20" s="7">
        <v>1.7263909514475602E-2</v>
      </c>
      <c r="L20" s="41">
        <v>6.135504E-3</v>
      </c>
      <c r="M20" s="7">
        <v>6.319569120000001E-3</v>
      </c>
      <c r="N20" s="7">
        <v>6.5091561936000001E-3</v>
      </c>
      <c r="O20" s="7">
        <v>6.7044308794080012E-3</v>
      </c>
      <c r="P20" s="7">
        <v>6.9055638057902418E-3</v>
      </c>
    </row>
    <row r="21" spans="2:16" x14ac:dyDescent="0.25">
      <c r="B21" s="8" t="s">
        <v>116</v>
      </c>
      <c r="C21" s="8" t="s">
        <v>25</v>
      </c>
      <c r="D21" s="38" t="s">
        <v>131</v>
      </c>
      <c r="E21" s="7">
        <v>0.29784000000000005</v>
      </c>
      <c r="F21" s="7">
        <v>4.5033408000000011E-2</v>
      </c>
      <c r="G21" s="7">
        <v>1.533876E-2</v>
      </c>
      <c r="H21" s="7">
        <v>1.5798922800000004E-2</v>
      </c>
      <c r="I21" s="7">
        <v>1.6272890484000001E-2</v>
      </c>
      <c r="J21" s="7">
        <v>1.6761077198519998E-2</v>
      </c>
      <c r="K21" s="7">
        <v>1.7263909514475602E-2</v>
      </c>
      <c r="L21" s="41">
        <v>6.135504E-3</v>
      </c>
      <c r="M21" s="7">
        <v>6.319569120000001E-3</v>
      </c>
      <c r="N21" s="7">
        <v>6.5091561936000001E-3</v>
      </c>
      <c r="O21" s="7">
        <v>6.7044308794080012E-3</v>
      </c>
      <c r="P21" s="7">
        <v>6.9055638057902418E-3</v>
      </c>
    </row>
    <row r="22" spans="2:16" x14ac:dyDescent="0.25">
      <c r="B22" s="8" t="s">
        <v>111</v>
      </c>
      <c r="C22" s="8" t="s">
        <v>25</v>
      </c>
      <c r="D22" s="38" t="s">
        <v>129</v>
      </c>
      <c r="E22" s="7">
        <v>0.29784000000000005</v>
      </c>
      <c r="F22" s="7">
        <v>4.5033408000000011E-2</v>
      </c>
      <c r="G22" s="7">
        <v>1.533876E-2</v>
      </c>
      <c r="H22" s="7">
        <v>1.5798922800000004E-2</v>
      </c>
      <c r="I22" s="7">
        <v>1.6272890484000001E-2</v>
      </c>
      <c r="J22" s="7">
        <v>1.6761077198519998E-2</v>
      </c>
      <c r="K22" s="7">
        <v>1.7263909514475602E-2</v>
      </c>
      <c r="L22" s="41">
        <v>6.135504E-3</v>
      </c>
      <c r="M22" s="7">
        <v>6.319569120000001E-3</v>
      </c>
      <c r="N22" s="7">
        <v>6.5091561936000001E-3</v>
      </c>
      <c r="O22" s="7">
        <v>6.7044308794080012E-3</v>
      </c>
      <c r="P22" s="7">
        <v>6.9055638057902418E-3</v>
      </c>
    </row>
    <row r="23" spans="2:16" x14ac:dyDescent="0.25">
      <c r="B23" s="8" t="s">
        <v>116</v>
      </c>
      <c r="C23" s="8" t="s">
        <v>25</v>
      </c>
      <c r="D23" s="38" t="s">
        <v>130</v>
      </c>
      <c r="E23" s="7">
        <v>0.29784000000000005</v>
      </c>
      <c r="F23" s="7">
        <v>4.5033408000000011E-2</v>
      </c>
      <c r="G23" s="7">
        <v>1.533876E-2</v>
      </c>
      <c r="H23" s="7">
        <v>1.5798922800000004E-2</v>
      </c>
      <c r="I23" s="7">
        <v>1.6272890484000001E-2</v>
      </c>
      <c r="J23" s="7">
        <v>1.6761077198519998E-2</v>
      </c>
      <c r="K23" s="7">
        <v>1.7263909514475602E-2</v>
      </c>
      <c r="L23" s="41">
        <v>6.135504E-3</v>
      </c>
      <c r="M23" s="7">
        <v>6.319569120000001E-3</v>
      </c>
      <c r="N23" s="7">
        <v>6.5091561936000001E-3</v>
      </c>
      <c r="O23" s="7">
        <v>6.7044308794080012E-3</v>
      </c>
      <c r="P23" s="7">
        <v>6.9055638057902418E-3</v>
      </c>
    </row>
    <row r="24" spans="2:16" x14ac:dyDescent="0.25">
      <c r="B24" s="8" t="s">
        <v>116</v>
      </c>
      <c r="C24" s="8" t="s">
        <v>25</v>
      </c>
      <c r="D24" s="38" t="s">
        <v>36</v>
      </c>
      <c r="E24" s="7">
        <v>0.29784000000000005</v>
      </c>
      <c r="F24" s="7">
        <v>4.5033408000000011E-2</v>
      </c>
      <c r="G24" s="7">
        <v>1.533876E-2</v>
      </c>
      <c r="H24" s="7">
        <v>1.5798922800000004E-2</v>
      </c>
      <c r="I24" s="7">
        <v>1.6272890484000001E-2</v>
      </c>
      <c r="J24" s="7">
        <v>1.6761077198519998E-2</v>
      </c>
      <c r="K24" s="7">
        <v>1.7263909514475602E-2</v>
      </c>
      <c r="L24" s="41">
        <v>6.135504E-3</v>
      </c>
      <c r="M24" s="7">
        <v>6.319569120000001E-3</v>
      </c>
      <c r="N24" s="7">
        <v>6.5091561936000001E-3</v>
      </c>
      <c r="O24" s="7">
        <v>6.7044308794080012E-3</v>
      </c>
      <c r="P24" s="7">
        <v>6.9055638057902418E-3</v>
      </c>
    </row>
    <row r="25" spans="2:16" x14ac:dyDescent="0.25">
      <c r="B25" s="8" t="s">
        <v>116</v>
      </c>
      <c r="C25" s="8" t="s">
        <v>25</v>
      </c>
      <c r="D25" s="38" t="s">
        <v>129</v>
      </c>
      <c r="E25" s="7">
        <v>0.29784000000000005</v>
      </c>
      <c r="F25" s="7">
        <v>4.5033408000000011E-2</v>
      </c>
      <c r="G25" s="7">
        <v>1.533876E-2</v>
      </c>
      <c r="H25" s="7">
        <v>1.5798922800000004E-2</v>
      </c>
      <c r="I25" s="7">
        <v>1.6272890484000001E-2</v>
      </c>
      <c r="J25" s="7">
        <v>1.6761077198519998E-2</v>
      </c>
      <c r="K25" s="7">
        <v>1.7263909514475602E-2</v>
      </c>
      <c r="L25" s="41">
        <v>6.135504E-3</v>
      </c>
      <c r="M25" s="7">
        <v>6.319569120000001E-3</v>
      </c>
      <c r="N25" s="7">
        <v>6.5091561936000001E-3</v>
      </c>
      <c r="O25" s="7">
        <v>6.7044308794080012E-3</v>
      </c>
      <c r="P25" s="7">
        <v>6.9055638057902418E-3</v>
      </c>
    </row>
    <row r="26" spans="2:16" x14ac:dyDescent="0.25">
      <c r="B26" s="8" t="s">
        <v>116</v>
      </c>
      <c r="C26" s="8" t="s">
        <v>25</v>
      </c>
      <c r="D26" s="38" t="s">
        <v>128</v>
      </c>
      <c r="E26" s="7">
        <v>0.29784000000000005</v>
      </c>
      <c r="F26" s="7">
        <v>4.5033408000000011E-2</v>
      </c>
      <c r="G26" s="7">
        <v>1.533876E-2</v>
      </c>
      <c r="H26" s="7">
        <v>1.5798922800000004E-2</v>
      </c>
      <c r="I26" s="7">
        <v>1.6272890484000001E-2</v>
      </c>
      <c r="J26" s="7">
        <v>1.6761077198519998E-2</v>
      </c>
      <c r="K26" s="7">
        <v>1.7263909514475602E-2</v>
      </c>
      <c r="L26" s="41">
        <v>6.135504E-3</v>
      </c>
      <c r="M26" s="7">
        <v>6.319569120000001E-3</v>
      </c>
      <c r="N26" s="7">
        <v>6.5091561936000001E-3</v>
      </c>
      <c r="O26" s="7">
        <v>6.7044308794080012E-3</v>
      </c>
      <c r="P26" s="7">
        <v>6.9055638057902418E-3</v>
      </c>
    </row>
    <row r="27" spans="2:16" x14ac:dyDescent="0.25">
      <c r="B27" s="8" t="s">
        <v>116</v>
      </c>
      <c r="C27" s="8" t="s">
        <v>25</v>
      </c>
      <c r="D27" s="38" t="s">
        <v>117</v>
      </c>
      <c r="E27" s="7">
        <v>0.29784000000000005</v>
      </c>
      <c r="F27" s="7">
        <v>4.5033408000000011E-2</v>
      </c>
      <c r="G27" s="7">
        <v>1.533876E-2</v>
      </c>
      <c r="H27" s="7">
        <v>1.5798922800000004E-2</v>
      </c>
      <c r="I27" s="7">
        <v>1.6272890484000001E-2</v>
      </c>
      <c r="J27" s="7">
        <v>1.6761077198519998E-2</v>
      </c>
      <c r="K27" s="7">
        <v>1.7263909514475602E-2</v>
      </c>
      <c r="L27" s="41">
        <v>6.135504E-3</v>
      </c>
      <c r="M27" s="7">
        <v>6.319569120000001E-3</v>
      </c>
      <c r="N27" s="7">
        <v>6.5091561936000001E-3</v>
      </c>
      <c r="O27" s="7">
        <v>6.7044308794080012E-3</v>
      </c>
      <c r="P27" s="7">
        <v>6.9055638057902418E-3</v>
      </c>
    </row>
    <row r="28" spans="2:16" x14ac:dyDescent="0.25">
      <c r="B28" s="8" t="s">
        <v>116</v>
      </c>
      <c r="C28" s="8" t="s">
        <v>25</v>
      </c>
      <c r="D28" s="38" t="s">
        <v>127</v>
      </c>
      <c r="E28" s="7">
        <v>0.29784000000000005</v>
      </c>
      <c r="F28" s="7">
        <v>4.5033408000000011E-2</v>
      </c>
      <c r="G28" s="7">
        <v>1.533876E-2</v>
      </c>
      <c r="H28" s="7">
        <v>1.5798922800000004E-2</v>
      </c>
      <c r="I28" s="7">
        <v>1.6272890484000001E-2</v>
      </c>
      <c r="J28" s="7">
        <v>1.6761077198519998E-2</v>
      </c>
      <c r="K28" s="7">
        <v>1.7263909514475602E-2</v>
      </c>
      <c r="L28" s="41">
        <v>6.135504E-3</v>
      </c>
      <c r="M28" s="7">
        <v>6.319569120000001E-3</v>
      </c>
      <c r="N28" s="7">
        <v>6.5091561936000001E-3</v>
      </c>
      <c r="O28" s="7">
        <v>6.7044308794080012E-3</v>
      </c>
      <c r="P28" s="7">
        <v>6.9055638057902418E-3</v>
      </c>
    </row>
    <row r="29" spans="2:16" x14ac:dyDescent="0.25">
      <c r="B29" s="8" t="s">
        <v>116</v>
      </c>
      <c r="C29" s="8" t="s">
        <v>25</v>
      </c>
      <c r="D29" s="38" t="s">
        <v>126</v>
      </c>
      <c r="E29" s="7">
        <v>0.29784000000000005</v>
      </c>
      <c r="F29" s="7">
        <v>4.5033408000000011E-2</v>
      </c>
      <c r="G29" s="7">
        <v>1.533876E-2</v>
      </c>
      <c r="H29" s="7">
        <v>1.5798922800000004E-2</v>
      </c>
      <c r="I29" s="7">
        <v>1.6272890484000001E-2</v>
      </c>
      <c r="J29" s="7">
        <v>1.6761077198519998E-2</v>
      </c>
      <c r="K29" s="7">
        <v>1.7263909514475602E-2</v>
      </c>
      <c r="L29" s="41">
        <v>6.135504E-3</v>
      </c>
      <c r="M29" s="7">
        <v>6.319569120000001E-3</v>
      </c>
      <c r="N29" s="7">
        <v>6.5091561936000001E-3</v>
      </c>
      <c r="O29" s="7">
        <v>6.7044308794080012E-3</v>
      </c>
      <c r="P29" s="7">
        <v>6.9055638057902418E-3</v>
      </c>
    </row>
    <row r="30" spans="2:16" x14ac:dyDescent="0.25">
      <c r="B30" s="8" t="s">
        <v>116</v>
      </c>
      <c r="C30" s="8" t="s">
        <v>25</v>
      </c>
      <c r="D30" s="38" t="s">
        <v>125</v>
      </c>
      <c r="E30" s="7">
        <v>0.29784000000000005</v>
      </c>
      <c r="F30" s="7">
        <v>4.5033408000000011E-2</v>
      </c>
      <c r="G30" s="7">
        <v>1.533876E-2</v>
      </c>
      <c r="H30" s="7">
        <v>1.5798922800000004E-2</v>
      </c>
      <c r="I30" s="7">
        <v>1.6272890484000001E-2</v>
      </c>
      <c r="J30" s="7">
        <v>1.6761077198519998E-2</v>
      </c>
      <c r="K30" s="7">
        <v>1.7263909514475602E-2</v>
      </c>
      <c r="L30" s="41">
        <v>6.135504E-3</v>
      </c>
      <c r="M30" s="7">
        <v>6.319569120000001E-3</v>
      </c>
      <c r="N30" s="7">
        <v>6.5091561936000001E-3</v>
      </c>
      <c r="O30" s="7">
        <v>6.7044308794080012E-3</v>
      </c>
      <c r="P30" s="7">
        <v>6.9055638057902418E-3</v>
      </c>
    </row>
    <row r="31" spans="2:16" x14ac:dyDescent="0.25">
      <c r="B31" s="8" t="s">
        <v>116</v>
      </c>
      <c r="C31" s="8" t="s">
        <v>25</v>
      </c>
      <c r="D31" s="38" t="s">
        <v>124</v>
      </c>
      <c r="E31" s="7">
        <v>0.29784000000000005</v>
      </c>
      <c r="F31" s="7">
        <v>4.5033408000000011E-2</v>
      </c>
      <c r="G31" s="7">
        <v>1.533876E-2</v>
      </c>
      <c r="H31" s="7">
        <v>1.5798922800000004E-2</v>
      </c>
      <c r="I31" s="7">
        <v>1.6272890484000001E-2</v>
      </c>
      <c r="J31" s="7">
        <v>1.6761077198519998E-2</v>
      </c>
      <c r="K31" s="7">
        <v>1.7263909514475602E-2</v>
      </c>
      <c r="L31" s="41">
        <v>6.135504E-3</v>
      </c>
      <c r="M31" s="7">
        <v>6.319569120000001E-3</v>
      </c>
      <c r="N31" s="7">
        <v>6.5091561936000001E-3</v>
      </c>
      <c r="O31" s="7">
        <v>6.7044308794080012E-3</v>
      </c>
      <c r="P31" s="7">
        <v>6.9055638057902418E-3</v>
      </c>
    </row>
    <row r="32" spans="2:16" x14ac:dyDescent="0.25">
      <c r="B32" s="8" t="s">
        <v>111</v>
      </c>
      <c r="C32" s="8" t="s">
        <v>25</v>
      </c>
      <c r="D32" s="38" t="s">
        <v>31</v>
      </c>
      <c r="E32" s="7">
        <v>0.29784000000000005</v>
      </c>
      <c r="F32" s="7">
        <v>4.5033408000000011E-2</v>
      </c>
      <c r="G32" s="7">
        <v>1.533876E-2</v>
      </c>
      <c r="H32" s="7">
        <v>1.5798922800000004E-2</v>
      </c>
      <c r="I32" s="7">
        <v>1.6272890484000001E-2</v>
      </c>
      <c r="J32" s="7">
        <v>1.6761077198519998E-2</v>
      </c>
      <c r="K32" s="7">
        <v>1.7263909514475602E-2</v>
      </c>
      <c r="L32" s="41">
        <v>6.135504E-3</v>
      </c>
      <c r="M32" s="7">
        <v>6.319569120000001E-3</v>
      </c>
      <c r="N32" s="7">
        <v>6.5091561936000001E-3</v>
      </c>
      <c r="O32" s="7">
        <v>6.7044308794080012E-3</v>
      </c>
      <c r="P32" s="7">
        <v>6.9055638057902418E-3</v>
      </c>
    </row>
    <row r="33" spans="2:16" x14ac:dyDescent="0.25">
      <c r="B33" s="8" t="s">
        <v>111</v>
      </c>
      <c r="C33" s="8" t="s">
        <v>25</v>
      </c>
      <c r="D33" s="38" t="s">
        <v>123</v>
      </c>
      <c r="E33" s="7">
        <v>0.29784000000000005</v>
      </c>
      <c r="F33" s="7">
        <v>4.5033408000000011E-2</v>
      </c>
      <c r="G33" s="7">
        <v>1.533876E-2</v>
      </c>
      <c r="H33" s="7">
        <v>1.5798922800000004E-2</v>
      </c>
      <c r="I33" s="7">
        <v>1.6272890484000001E-2</v>
      </c>
      <c r="J33" s="7">
        <v>1.6761077198519998E-2</v>
      </c>
      <c r="K33" s="7">
        <v>1.7263909514475602E-2</v>
      </c>
      <c r="L33" s="41">
        <v>6.135504E-3</v>
      </c>
      <c r="M33" s="7">
        <v>6.319569120000001E-3</v>
      </c>
      <c r="N33" s="7">
        <v>6.5091561936000001E-3</v>
      </c>
      <c r="O33" s="7">
        <v>6.7044308794080012E-3</v>
      </c>
      <c r="P33" s="7">
        <v>6.9055638057902418E-3</v>
      </c>
    </row>
    <row r="34" spans="2:16" x14ac:dyDescent="0.25">
      <c r="B34" s="8" t="s">
        <v>111</v>
      </c>
      <c r="C34" s="8" t="s">
        <v>25</v>
      </c>
      <c r="D34" s="38" t="s">
        <v>122</v>
      </c>
      <c r="E34" s="7">
        <v>0.29784000000000005</v>
      </c>
      <c r="F34" s="7">
        <v>4.5033408000000011E-2</v>
      </c>
      <c r="G34" s="7">
        <v>1.533876E-2</v>
      </c>
      <c r="H34" s="7">
        <v>1.5798922800000004E-2</v>
      </c>
      <c r="I34" s="7">
        <v>1.6272890484000001E-2</v>
      </c>
      <c r="J34" s="7">
        <v>1.6761077198519998E-2</v>
      </c>
      <c r="K34" s="7">
        <v>1.7263909514475602E-2</v>
      </c>
      <c r="L34" s="41">
        <v>6.135504E-3</v>
      </c>
      <c r="M34" s="7">
        <v>6.319569120000001E-3</v>
      </c>
      <c r="N34" s="7">
        <v>6.5091561936000001E-3</v>
      </c>
      <c r="O34" s="7">
        <v>6.7044308794080012E-3</v>
      </c>
      <c r="P34" s="7">
        <v>6.9055638057902418E-3</v>
      </c>
    </row>
    <row r="35" spans="2:16" x14ac:dyDescent="0.25">
      <c r="B35" s="8" t="s">
        <v>111</v>
      </c>
      <c r="C35" s="8" t="s">
        <v>25</v>
      </c>
      <c r="D35" s="38" t="s">
        <v>121</v>
      </c>
      <c r="E35" s="7">
        <v>0.29784000000000005</v>
      </c>
      <c r="F35" s="7">
        <v>4.5033408000000011E-2</v>
      </c>
      <c r="G35" s="7">
        <v>1.533876E-2</v>
      </c>
      <c r="H35" s="7">
        <v>1.5798922800000004E-2</v>
      </c>
      <c r="I35" s="7">
        <v>1.6272890484000001E-2</v>
      </c>
      <c r="J35" s="7">
        <v>1.6761077198519998E-2</v>
      </c>
      <c r="K35" s="7">
        <v>1.7263909514475602E-2</v>
      </c>
      <c r="L35" s="41">
        <v>6.135504E-3</v>
      </c>
      <c r="M35" s="7">
        <v>6.319569120000001E-3</v>
      </c>
      <c r="N35" s="7">
        <v>6.5091561936000001E-3</v>
      </c>
      <c r="O35" s="7">
        <v>6.7044308794080012E-3</v>
      </c>
      <c r="P35" s="7">
        <v>6.9055638057902418E-3</v>
      </c>
    </row>
    <row r="36" spans="2:16" x14ac:dyDescent="0.25">
      <c r="B36" s="8" t="s">
        <v>111</v>
      </c>
      <c r="C36" s="8" t="s">
        <v>25</v>
      </c>
      <c r="D36" s="38" t="s">
        <v>120</v>
      </c>
      <c r="E36" s="7">
        <v>0.29784000000000005</v>
      </c>
      <c r="F36" s="7">
        <v>4.5033408000000011E-2</v>
      </c>
      <c r="G36" s="7">
        <v>1.533876E-2</v>
      </c>
      <c r="H36" s="7">
        <v>1.5798922800000004E-2</v>
      </c>
      <c r="I36" s="7">
        <v>1.6272890484000001E-2</v>
      </c>
      <c r="J36" s="7">
        <v>1.6761077198519998E-2</v>
      </c>
      <c r="K36" s="7">
        <v>1.7263909514475602E-2</v>
      </c>
      <c r="L36" s="41">
        <v>6.135504E-3</v>
      </c>
      <c r="M36" s="7">
        <v>6.319569120000001E-3</v>
      </c>
      <c r="N36" s="7">
        <v>6.5091561936000001E-3</v>
      </c>
      <c r="O36" s="7">
        <v>6.7044308794080012E-3</v>
      </c>
      <c r="P36" s="7">
        <v>6.9055638057902418E-3</v>
      </c>
    </row>
    <row r="37" spans="2:16" x14ac:dyDescent="0.25">
      <c r="B37" s="8" t="s">
        <v>111</v>
      </c>
      <c r="C37" s="8" t="s">
        <v>25</v>
      </c>
      <c r="D37" s="38" t="s">
        <v>119</v>
      </c>
      <c r="E37" s="7">
        <v>0.29784000000000005</v>
      </c>
      <c r="F37" s="7">
        <v>4.5033408000000011E-2</v>
      </c>
      <c r="G37" s="7">
        <v>1.533876E-2</v>
      </c>
      <c r="H37" s="7">
        <v>1.5798922800000004E-2</v>
      </c>
      <c r="I37" s="7">
        <v>1.6272890484000001E-2</v>
      </c>
      <c r="J37" s="7">
        <v>1.6761077198519998E-2</v>
      </c>
      <c r="K37" s="7">
        <v>1.7263909514475602E-2</v>
      </c>
      <c r="L37" s="41">
        <v>6.135504E-3</v>
      </c>
      <c r="M37" s="7">
        <v>6.319569120000001E-3</v>
      </c>
      <c r="N37" s="7">
        <v>6.5091561936000001E-3</v>
      </c>
      <c r="O37" s="7">
        <v>6.7044308794080012E-3</v>
      </c>
      <c r="P37" s="7">
        <v>6.9055638057902418E-3</v>
      </c>
    </row>
    <row r="38" spans="2:16" x14ac:dyDescent="0.25">
      <c r="B38" s="8" t="s">
        <v>111</v>
      </c>
      <c r="C38" s="8" t="s">
        <v>25</v>
      </c>
      <c r="D38" s="38" t="s">
        <v>118</v>
      </c>
      <c r="E38" s="7">
        <v>0.29784000000000005</v>
      </c>
      <c r="F38" s="7">
        <v>4.5033408000000011E-2</v>
      </c>
      <c r="G38" s="7">
        <v>1.533876E-2</v>
      </c>
      <c r="H38" s="7">
        <v>1.5798922800000004E-2</v>
      </c>
      <c r="I38" s="7">
        <v>1.6272890484000001E-2</v>
      </c>
      <c r="J38" s="7">
        <v>1.6761077198519998E-2</v>
      </c>
      <c r="K38" s="7">
        <v>1.7263909514475602E-2</v>
      </c>
      <c r="L38" s="41">
        <v>6.135504E-3</v>
      </c>
      <c r="M38" s="7">
        <v>6.319569120000001E-3</v>
      </c>
      <c r="N38" s="7">
        <v>6.5091561936000001E-3</v>
      </c>
      <c r="O38" s="7">
        <v>6.7044308794080012E-3</v>
      </c>
      <c r="P38" s="7">
        <v>6.9055638057902418E-3</v>
      </c>
    </row>
    <row r="39" spans="2:16" x14ac:dyDescent="0.25">
      <c r="B39" s="8" t="s">
        <v>111</v>
      </c>
      <c r="C39" s="8" t="s">
        <v>25</v>
      </c>
      <c r="D39" s="38" t="s">
        <v>117</v>
      </c>
      <c r="E39" s="7">
        <v>0.29784000000000005</v>
      </c>
      <c r="F39" s="7">
        <v>4.5033408000000011E-2</v>
      </c>
      <c r="G39" s="7">
        <v>1.533876E-2</v>
      </c>
      <c r="H39" s="7">
        <v>1.5798922800000004E-2</v>
      </c>
      <c r="I39" s="7">
        <v>1.6272890484000001E-2</v>
      </c>
      <c r="J39" s="7">
        <v>1.6761077198519998E-2</v>
      </c>
      <c r="K39" s="7">
        <v>1.7263909514475602E-2</v>
      </c>
      <c r="L39" s="41">
        <v>6.135504E-3</v>
      </c>
      <c r="M39" s="7">
        <v>6.319569120000001E-3</v>
      </c>
      <c r="N39" s="7">
        <v>6.5091561936000001E-3</v>
      </c>
      <c r="O39" s="7">
        <v>6.7044308794080012E-3</v>
      </c>
      <c r="P39" s="7">
        <v>6.9055638057902418E-3</v>
      </c>
    </row>
    <row r="40" spans="2:16" x14ac:dyDescent="0.25">
      <c r="B40" s="8" t="s">
        <v>116</v>
      </c>
      <c r="C40" s="8" t="s">
        <v>25</v>
      </c>
      <c r="D40" s="38" t="s">
        <v>115</v>
      </c>
      <c r="E40" s="7">
        <v>0.29784000000000005</v>
      </c>
      <c r="F40" s="7">
        <v>4.5033408000000011E-2</v>
      </c>
      <c r="G40" s="7">
        <v>1.533876E-2</v>
      </c>
      <c r="H40" s="7">
        <v>1.5798922800000004E-2</v>
      </c>
      <c r="I40" s="7">
        <v>1.6272890484000001E-2</v>
      </c>
      <c r="J40" s="7">
        <v>1.6761077198519998E-2</v>
      </c>
      <c r="K40" s="7">
        <v>1.7263909514475602E-2</v>
      </c>
      <c r="L40" s="41">
        <v>6.135504E-3</v>
      </c>
      <c r="M40" s="7">
        <v>6.319569120000001E-3</v>
      </c>
      <c r="N40" s="7">
        <v>6.5091561936000001E-3</v>
      </c>
      <c r="O40" s="7">
        <v>6.7044308794080012E-3</v>
      </c>
      <c r="P40" s="7">
        <v>6.9055638057902418E-3</v>
      </c>
    </row>
    <row r="41" spans="2:16" x14ac:dyDescent="0.25">
      <c r="B41" s="8" t="s">
        <v>111</v>
      </c>
      <c r="C41" s="8" t="s">
        <v>25</v>
      </c>
      <c r="D41" s="38" t="s">
        <v>114</v>
      </c>
      <c r="E41" s="7">
        <v>0.29784000000000005</v>
      </c>
      <c r="F41" s="7">
        <v>4.5033408000000011E-2</v>
      </c>
      <c r="G41" s="7">
        <v>1.533876E-2</v>
      </c>
      <c r="H41" s="7">
        <v>1.5798922800000004E-2</v>
      </c>
      <c r="I41" s="7">
        <v>1.6272890484000001E-2</v>
      </c>
      <c r="J41" s="7">
        <v>1.6761077198519998E-2</v>
      </c>
      <c r="K41" s="7">
        <v>1.7263909514475602E-2</v>
      </c>
      <c r="L41" s="41">
        <v>6.135504E-3</v>
      </c>
      <c r="M41" s="7">
        <v>6.319569120000001E-3</v>
      </c>
      <c r="N41" s="7">
        <v>6.5091561936000001E-3</v>
      </c>
      <c r="O41" s="7">
        <v>6.7044308794080012E-3</v>
      </c>
      <c r="P41" s="7">
        <v>6.9055638057902418E-3</v>
      </c>
    </row>
    <row r="42" spans="2:16" x14ac:dyDescent="0.25">
      <c r="B42" s="8" t="s">
        <v>111</v>
      </c>
      <c r="C42" s="8" t="s">
        <v>25</v>
      </c>
      <c r="D42" s="38" t="s">
        <v>113</v>
      </c>
      <c r="E42" s="7">
        <v>0.29784000000000005</v>
      </c>
      <c r="F42" s="7">
        <v>4.5033408000000011E-2</v>
      </c>
      <c r="G42" s="7">
        <v>1.533876E-2</v>
      </c>
      <c r="H42" s="7">
        <v>1.5798922800000004E-2</v>
      </c>
      <c r="I42" s="7">
        <v>1.6272890484000001E-2</v>
      </c>
      <c r="J42" s="7">
        <v>1.6761077198519998E-2</v>
      </c>
      <c r="K42" s="7">
        <v>1.7263909514475602E-2</v>
      </c>
      <c r="L42" s="41">
        <v>6.135504E-3</v>
      </c>
      <c r="M42" s="7">
        <v>6.319569120000001E-3</v>
      </c>
      <c r="N42" s="7">
        <v>6.5091561936000001E-3</v>
      </c>
      <c r="O42" s="7">
        <v>6.7044308794080012E-3</v>
      </c>
      <c r="P42" s="7">
        <v>6.9055638057902418E-3</v>
      </c>
    </row>
    <row r="43" spans="2:16" x14ac:dyDescent="0.25">
      <c r="B43" s="8" t="s">
        <v>111</v>
      </c>
      <c r="C43" s="8" t="s">
        <v>25</v>
      </c>
      <c r="D43" s="38" t="s">
        <v>112</v>
      </c>
      <c r="E43" s="7">
        <v>0.29784000000000005</v>
      </c>
      <c r="F43" s="7">
        <v>4.5033408000000011E-2</v>
      </c>
      <c r="G43" s="7">
        <v>1.533876E-2</v>
      </c>
      <c r="H43" s="7">
        <v>1.5798922800000004E-2</v>
      </c>
      <c r="I43" s="7">
        <v>1.6272890484000001E-2</v>
      </c>
      <c r="J43" s="7">
        <v>1.6761077198519998E-2</v>
      </c>
      <c r="K43" s="7">
        <v>1.7263909514475602E-2</v>
      </c>
      <c r="L43" s="41">
        <v>6.135504E-3</v>
      </c>
      <c r="M43" s="7">
        <v>6.319569120000001E-3</v>
      </c>
      <c r="N43" s="7">
        <v>6.5091561936000001E-3</v>
      </c>
      <c r="O43" s="7">
        <v>6.7044308794080012E-3</v>
      </c>
      <c r="P43" s="7">
        <v>6.9055638057902418E-3</v>
      </c>
    </row>
    <row r="44" spans="2:16" x14ac:dyDescent="0.25">
      <c r="B44" s="8" t="s">
        <v>111</v>
      </c>
      <c r="C44" s="8" t="s">
        <v>25</v>
      </c>
      <c r="D44" s="38" t="s">
        <v>110</v>
      </c>
      <c r="E44" s="7">
        <v>0.29784000000000005</v>
      </c>
      <c r="F44" s="7">
        <v>4.5033408000000011E-2</v>
      </c>
      <c r="G44" s="7">
        <v>1.533876E-2</v>
      </c>
      <c r="H44" s="7">
        <v>1.5798922800000004E-2</v>
      </c>
      <c r="I44" s="7">
        <v>1.6272890484000001E-2</v>
      </c>
      <c r="J44" s="7">
        <v>1.6761077198519998E-2</v>
      </c>
      <c r="K44" s="7">
        <v>1.7263909514475602E-2</v>
      </c>
      <c r="L44" s="41">
        <v>6.135504E-3</v>
      </c>
      <c r="M44" s="7">
        <v>6.319569120000001E-3</v>
      </c>
      <c r="N44" s="7">
        <v>6.5091561936000001E-3</v>
      </c>
      <c r="O44" s="7">
        <v>6.7044308794080012E-3</v>
      </c>
      <c r="P44" s="7">
        <v>6.9055638057902418E-3</v>
      </c>
    </row>
    <row r="45" spans="2:16" x14ac:dyDescent="0.25">
      <c r="B45" s="6" t="s">
        <v>109</v>
      </c>
      <c r="C45" s="5"/>
      <c r="D45" s="5"/>
      <c r="E45" s="4">
        <f>SUM(E7:E44)</f>
        <v>13.472894256640011</v>
      </c>
      <c r="F45" s="4">
        <f>SUM(F7:F44)</f>
        <v>99.716335853862233</v>
      </c>
      <c r="G45" s="4">
        <f>SUM(G7:G44)</f>
        <v>6.0918133716935907</v>
      </c>
      <c r="H45" s="4">
        <f>SUM(H7:H44)</f>
        <v>6.2227676323494192</v>
      </c>
      <c r="I45" s="4">
        <f>SUM(I7:I44)</f>
        <v>6.3566077354065422</v>
      </c>
      <c r="J45" s="4">
        <f>SUM(J7:J44)</f>
        <v>6.4933988885181169</v>
      </c>
      <c r="K45" s="4">
        <f>SUM(K7:K44)</f>
        <v>6.6332078117391102</v>
      </c>
      <c r="L45" s="42">
        <f>SUM(L7:L44)</f>
        <v>4.8971554039800118</v>
      </c>
      <c r="M45" s="4">
        <f>SUM(M7:M44)</f>
        <v>4.9983738529216151</v>
      </c>
      <c r="N45" s="4">
        <f>SUM(N7:N44)</f>
        <v>5.1017260867606931</v>
      </c>
      <c r="O45" s="4">
        <f>SUM(O7:O44)</f>
        <v>5.2072579822814964</v>
      </c>
      <c r="P45" s="4">
        <f>SUM(P7:P44)</f>
        <v>5.315016423693562</v>
      </c>
    </row>
    <row r="46" spans="2:16" ht="30" x14ac:dyDescent="0.25">
      <c r="B46" s="8" t="s">
        <v>108</v>
      </c>
      <c r="C46" s="8" t="s">
        <v>107</v>
      </c>
      <c r="D46" s="38" t="s">
        <v>106</v>
      </c>
      <c r="E46" s="7">
        <v>0.96429350000000003</v>
      </c>
      <c r="F46" s="7">
        <v>6.2246808000000007</v>
      </c>
      <c r="G46" s="11">
        <v>5.3840828800000011</v>
      </c>
      <c r="H46" s="11">
        <v>5.4486918745600006</v>
      </c>
      <c r="I46" s="11">
        <v>5.5140761770547204</v>
      </c>
      <c r="J46" s="11">
        <v>5.5802450911793775</v>
      </c>
      <c r="K46" s="11">
        <v>5.6472080322735314</v>
      </c>
      <c r="L46" s="43">
        <v>2.6920414400000006</v>
      </c>
      <c r="M46" s="11">
        <v>2.7243459372800003</v>
      </c>
      <c r="N46" s="11">
        <v>2.7570380885273602</v>
      </c>
      <c r="O46" s="11">
        <v>2.7901225455896888</v>
      </c>
      <c r="P46" s="11">
        <v>2.8236040161367657</v>
      </c>
    </row>
    <row r="47" spans="2:16" x14ac:dyDescent="0.25">
      <c r="B47" s="6" t="s">
        <v>105</v>
      </c>
      <c r="C47" s="5"/>
      <c r="D47" s="5"/>
      <c r="E47" s="4">
        <f>SUM(E46)</f>
        <v>0.96429350000000003</v>
      </c>
      <c r="F47" s="4">
        <f>SUM(F46)</f>
        <v>6.2246808000000007</v>
      </c>
      <c r="G47" s="10">
        <f>SUM(G46)</f>
        <v>5.3840828800000011</v>
      </c>
      <c r="H47" s="10">
        <f>SUM(H46)</f>
        <v>5.4486918745600006</v>
      </c>
      <c r="I47" s="10">
        <f>SUM(I46)</f>
        <v>5.5140761770547204</v>
      </c>
      <c r="J47" s="10">
        <f>SUM(J46)</f>
        <v>5.5802450911793775</v>
      </c>
      <c r="K47" s="10">
        <f>SUM(K46)</f>
        <v>5.6472080322735314</v>
      </c>
      <c r="L47" s="44">
        <f>SUM(L46)</f>
        <v>2.6920414400000006</v>
      </c>
      <c r="M47" s="10">
        <f>SUM(M46)</f>
        <v>2.7243459372800003</v>
      </c>
      <c r="N47" s="10">
        <f>SUM(N46)</f>
        <v>2.7570380885273602</v>
      </c>
      <c r="O47" s="10">
        <f>SUM(O46)</f>
        <v>2.7901225455896888</v>
      </c>
      <c r="P47" s="10">
        <f>SUM(P46)</f>
        <v>2.8236040161367657</v>
      </c>
    </row>
    <row r="48" spans="2:16" x14ac:dyDescent="0.25">
      <c r="B48" s="8" t="s">
        <v>103</v>
      </c>
      <c r="C48" s="8" t="s">
        <v>9</v>
      </c>
      <c r="D48" s="38" t="s">
        <v>104</v>
      </c>
      <c r="E48" s="7">
        <v>5.5954499999999996</v>
      </c>
      <c r="F48" s="7">
        <v>5.5954499999999996</v>
      </c>
      <c r="G48" s="7">
        <v>1.6089860358000001</v>
      </c>
      <c r="H48" s="7">
        <v>1.6089860358000001</v>
      </c>
      <c r="I48" s="7">
        <v>1.6282938682296</v>
      </c>
      <c r="J48" s="7">
        <v>1.6478333946483552</v>
      </c>
      <c r="K48" s="7">
        <v>1.667607395384135</v>
      </c>
      <c r="L48" s="41">
        <v>1.6876186841287451</v>
      </c>
      <c r="M48" s="7">
        <v>1.6282938682296</v>
      </c>
      <c r="N48" s="7">
        <v>1.6478333946483552</v>
      </c>
      <c r="O48" s="7">
        <v>1.667607395384135</v>
      </c>
      <c r="P48" s="7">
        <v>1.6876186841287451</v>
      </c>
    </row>
    <row r="49" spans="2:16" ht="30" x14ac:dyDescent="0.25">
      <c r="B49" s="8" t="s">
        <v>103</v>
      </c>
      <c r="C49" s="8" t="s">
        <v>102</v>
      </c>
      <c r="D49" s="38" t="s">
        <v>101</v>
      </c>
      <c r="E49" s="7">
        <v>5.0490000000000004</v>
      </c>
      <c r="F49" s="7">
        <v>5.0490000000000004</v>
      </c>
      <c r="G49" s="7">
        <v>1.6861292019</v>
      </c>
      <c r="H49" s="7">
        <v>1.7063627523228</v>
      </c>
      <c r="I49" s="7">
        <v>1.7268391053506738</v>
      </c>
      <c r="J49" s="7">
        <v>1.7475611746148816</v>
      </c>
      <c r="K49" s="7">
        <v>1.7685319087102604</v>
      </c>
      <c r="L49" s="41">
        <v>1.6861292019</v>
      </c>
      <c r="M49" s="7">
        <v>1.7063627523228</v>
      </c>
      <c r="N49" s="7">
        <v>1.7268391053506738</v>
      </c>
      <c r="O49" s="7">
        <v>1.7475611746148816</v>
      </c>
      <c r="P49" s="7">
        <v>1.7685319087102604</v>
      </c>
    </row>
    <row r="50" spans="2:16" x14ac:dyDescent="0.25">
      <c r="B50" s="6" t="s">
        <v>100</v>
      </c>
      <c r="C50" s="5"/>
      <c r="D50" s="5"/>
      <c r="E50" s="4">
        <f>SUM(E48:E49)</f>
        <v>10.644449999999999</v>
      </c>
      <c r="F50" s="4">
        <f>SUM(F48:F49)</f>
        <v>10.644449999999999</v>
      </c>
      <c r="G50" s="4">
        <f>SUM(G48:G49)</f>
        <v>3.2951152377000001</v>
      </c>
      <c r="H50" s="4">
        <f>SUM(H48:H49)</f>
        <v>3.3153487881228001</v>
      </c>
      <c r="I50" s="4">
        <f>SUM(I48:I49)</f>
        <v>3.3551329735802735</v>
      </c>
      <c r="J50" s="4">
        <f>SUM(J48:J49)</f>
        <v>3.395394569263237</v>
      </c>
      <c r="K50" s="4">
        <f>SUM(K48:K49)</f>
        <v>3.4361393040943957</v>
      </c>
      <c r="L50" s="42">
        <f>SUM(L48:L49)</f>
        <v>3.3737478860287453</v>
      </c>
      <c r="M50" s="4">
        <f>SUM(M48:M49)</f>
        <v>3.3346566205524</v>
      </c>
      <c r="N50" s="4">
        <f>SUM(N48:N49)</f>
        <v>3.3746724999990292</v>
      </c>
      <c r="O50" s="4">
        <f>SUM(O48:O49)</f>
        <v>3.4151685699990164</v>
      </c>
      <c r="P50" s="4">
        <f>SUM(P48:P49)</f>
        <v>3.4561505928390055</v>
      </c>
    </row>
    <row r="51" spans="2:16" ht="45" x14ac:dyDescent="0.25">
      <c r="B51" s="8" t="s">
        <v>99</v>
      </c>
      <c r="C51" s="8" t="s">
        <v>9</v>
      </c>
      <c r="D51" s="38" t="s">
        <v>98</v>
      </c>
      <c r="E51" s="7">
        <v>1.3598002000000002</v>
      </c>
      <c r="F51" s="7">
        <v>1.3598002000000002</v>
      </c>
      <c r="G51" s="7">
        <v>2.8370376900000007</v>
      </c>
      <c r="H51" s="7">
        <v>2.8937784438</v>
      </c>
      <c r="I51" s="7">
        <v>2.9516540126760007</v>
      </c>
      <c r="J51" s="7">
        <v>3.01068709292952</v>
      </c>
      <c r="K51" s="7">
        <v>3.070900834788111</v>
      </c>
      <c r="L51" s="41">
        <v>2.8370376900000007</v>
      </c>
      <c r="M51" s="7">
        <v>2.8937784438</v>
      </c>
      <c r="N51" s="7">
        <v>2.9516540126760007</v>
      </c>
      <c r="O51" s="7">
        <v>3.01068709292952</v>
      </c>
      <c r="P51" s="7">
        <v>3.070900834788111</v>
      </c>
    </row>
    <row r="52" spans="2:16" x14ac:dyDescent="0.25">
      <c r="B52" s="6" t="s">
        <v>97</v>
      </c>
      <c r="C52" s="5"/>
      <c r="D52" s="5"/>
      <c r="E52" s="4">
        <f>SUM(E51)</f>
        <v>1.3598002000000002</v>
      </c>
      <c r="F52" s="4">
        <f>SUM(F51)</f>
        <v>1.3598002000000002</v>
      </c>
      <c r="G52" s="4">
        <f>SUM(G51)</f>
        <v>2.8370376900000007</v>
      </c>
      <c r="H52" s="4">
        <f>SUM(H51)</f>
        <v>2.8937784438</v>
      </c>
      <c r="I52" s="4">
        <f>SUM(I51)</f>
        <v>2.9516540126760007</v>
      </c>
      <c r="J52" s="4">
        <f>SUM(J51)</f>
        <v>3.01068709292952</v>
      </c>
      <c r="K52" s="4">
        <f>SUM(K51)</f>
        <v>3.070900834788111</v>
      </c>
      <c r="L52" s="42">
        <f>SUM(L51)</f>
        <v>2.8370376900000007</v>
      </c>
      <c r="M52" s="4">
        <f>SUM(M51)</f>
        <v>2.8937784438</v>
      </c>
      <c r="N52" s="4">
        <f>SUM(N51)</f>
        <v>2.9516540126760007</v>
      </c>
      <c r="O52" s="4">
        <f>SUM(O51)</f>
        <v>3.01068709292952</v>
      </c>
      <c r="P52" s="4">
        <f>SUM(P51)</f>
        <v>3.070900834788111</v>
      </c>
    </row>
    <row r="53" spans="2:16" ht="30" x14ac:dyDescent="0.25">
      <c r="B53" s="8" t="s">
        <v>92</v>
      </c>
      <c r="C53" s="8" t="s">
        <v>61</v>
      </c>
      <c r="D53" s="38" t="s">
        <v>96</v>
      </c>
      <c r="E53" s="7">
        <v>2.6680770000000003</v>
      </c>
      <c r="F53" s="7">
        <v>2.6680770000000003</v>
      </c>
      <c r="G53" s="7">
        <v>2.7481193099999999</v>
      </c>
      <c r="H53" s="7">
        <v>2.8305628893000003</v>
      </c>
      <c r="I53" s="7">
        <v>2.9154797759790001</v>
      </c>
      <c r="J53" s="7">
        <v>3.0029441692583698</v>
      </c>
      <c r="K53" s="7">
        <v>3.0930324943361214</v>
      </c>
      <c r="L53" s="41">
        <v>2.7481193099999999</v>
      </c>
      <c r="M53" s="7">
        <v>2.8305628893000003</v>
      </c>
      <c r="N53" s="7">
        <v>2.9154797759790001</v>
      </c>
      <c r="O53" s="7">
        <v>3.0029441692583698</v>
      </c>
      <c r="P53" s="7">
        <v>3.0930324943361214</v>
      </c>
    </row>
    <row r="54" spans="2:16" ht="30" x14ac:dyDescent="0.25">
      <c r="B54" s="8" t="s">
        <v>92</v>
      </c>
      <c r="C54" s="8" t="s">
        <v>61</v>
      </c>
      <c r="D54" s="38" t="s">
        <v>95</v>
      </c>
      <c r="E54" s="7">
        <v>0.49932000000000004</v>
      </c>
      <c r="F54" s="7">
        <v>0.49932000000000004</v>
      </c>
      <c r="G54" s="7">
        <v>0.51429960000000008</v>
      </c>
      <c r="H54" s="7">
        <v>0.529728588</v>
      </c>
      <c r="I54" s="7">
        <v>0.54562044564000012</v>
      </c>
      <c r="J54" s="7">
        <v>0.56198905900920015</v>
      </c>
      <c r="K54" s="7">
        <v>0.57884873077947607</v>
      </c>
      <c r="L54" s="41">
        <v>0.51429960000000008</v>
      </c>
      <c r="M54" s="7">
        <v>0.529728588</v>
      </c>
      <c r="N54" s="7">
        <v>0.54562044564000012</v>
      </c>
      <c r="O54" s="7">
        <v>0.56198905900920015</v>
      </c>
      <c r="P54" s="7">
        <v>0.57884873077947607</v>
      </c>
    </row>
    <row r="55" spans="2:16" ht="30" x14ac:dyDescent="0.25">
      <c r="B55" s="8" t="s">
        <v>92</v>
      </c>
      <c r="C55" s="8" t="s">
        <v>61</v>
      </c>
      <c r="D55" s="38" t="s">
        <v>94</v>
      </c>
      <c r="E55" s="7">
        <v>0.15722338500000005</v>
      </c>
      <c r="F55" s="7">
        <v>0.15722338500000005</v>
      </c>
      <c r="G55" s="7">
        <v>0.16194008655000003</v>
      </c>
      <c r="H55" s="7">
        <v>0.16679828914650002</v>
      </c>
      <c r="I55" s="7">
        <v>0.17180223782089502</v>
      </c>
      <c r="J55" s="7">
        <v>0.17695630495552186</v>
      </c>
      <c r="K55" s="7">
        <v>0.18226499410418753</v>
      </c>
      <c r="L55" s="41">
        <v>0.16194008655000003</v>
      </c>
      <c r="M55" s="7">
        <v>0.16679828914650002</v>
      </c>
      <c r="N55" s="7">
        <v>0.17180223782089502</v>
      </c>
      <c r="O55" s="7">
        <v>0.17695630495552186</v>
      </c>
      <c r="P55" s="7">
        <v>0.18226499410418753</v>
      </c>
    </row>
    <row r="56" spans="2:16" ht="30" x14ac:dyDescent="0.25">
      <c r="B56" s="8" t="s">
        <v>92</v>
      </c>
      <c r="C56" s="8" t="s">
        <v>61</v>
      </c>
      <c r="D56" s="38" t="s">
        <v>93</v>
      </c>
      <c r="E56" s="7">
        <v>0.83363445000000014</v>
      </c>
      <c r="F56" s="7">
        <v>0.83363445000000014</v>
      </c>
      <c r="G56" s="7">
        <v>0.85864348349999997</v>
      </c>
      <c r="H56" s="7">
        <v>0.88440278800500027</v>
      </c>
      <c r="I56" s="7">
        <v>0.91093487164515019</v>
      </c>
      <c r="J56" s="7">
        <v>0.93826291779450477</v>
      </c>
      <c r="K56" s="7">
        <v>0.96641080532833989</v>
      </c>
      <c r="L56" s="41">
        <v>0.85864348349999997</v>
      </c>
      <c r="M56" s="7">
        <v>0.88440278800500027</v>
      </c>
      <c r="N56" s="7">
        <v>0.91093487164515019</v>
      </c>
      <c r="O56" s="7">
        <v>0.93826291779450477</v>
      </c>
      <c r="P56" s="7">
        <v>0.96641080532833989</v>
      </c>
    </row>
    <row r="57" spans="2:16" ht="30" x14ac:dyDescent="0.25">
      <c r="B57" s="8" t="s">
        <v>92</v>
      </c>
      <c r="C57" s="8" t="s">
        <v>61</v>
      </c>
      <c r="D57" s="38" t="s">
        <v>91</v>
      </c>
      <c r="E57" s="7">
        <v>1.7284543975000002</v>
      </c>
      <c r="F57" s="7">
        <v>1.23952905</v>
      </c>
      <c r="G57" s="7">
        <v>1.2767149215</v>
      </c>
      <c r="H57" s="7">
        <v>1.3150163691450001</v>
      </c>
      <c r="I57" s="7">
        <v>1.3544668602193501</v>
      </c>
      <c r="J57" s="7">
        <v>1.3951008660259303</v>
      </c>
      <c r="K57" s="7">
        <v>1.4369538920067086</v>
      </c>
      <c r="L57" s="41">
        <v>1.2767149215</v>
      </c>
      <c r="M57" s="7">
        <v>1.3150163691450001</v>
      </c>
      <c r="N57" s="7">
        <v>1.3544668602193501</v>
      </c>
      <c r="O57" s="7">
        <v>1.3951008660259303</v>
      </c>
      <c r="P57" s="7">
        <v>1.4369538920067086</v>
      </c>
    </row>
    <row r="58" spans="2:16" ht="30" x14ac:dyDescent="0.25">
      <c r="B58" s="8" t="s">
        <v>86</v>
      </c>
      <c r="C58" s="8" t="s">
        <v>61</v>
      </c>
      <c r="D58" s="38" t="s">
        <v>90</v>
      </c>
      <c r="E58" s="7">
        <v>0.42314887999999995</v>
      </c>
      <c r="F58" s="7">
        <v>0.13653409</v>
      </c>
      <c r="G58" s="7">
        <v>0.5210667000000001</v>
      </c>
      <c r="H58" s="7">
        <v>0.53669870100000006</v>
      </c>
      <c r="I58" s="7">
        <v>0.55279966202999997</v>
      </c>
      <c r="J58" s="7">
        <v>0.56938365189090012</v>
      </c>
      <c r="K58" s="7">
        <v>0.58646516144762695</v>
      </c>
      <c r="L58" s="41">
        <v>0.5210667000000001</v>
      </c>
      <c r="M58" s="7">
        <v>0.53669870100000006</v>
      </c>
      <c r="N58" s="7">
        <v>0.55279966202999997</v>
      </c>
      <c r="O58" s="7">
        <v>0.56938365189090012</v>
      </c>
      <c r="P58" s="7">
        <v>0.58646516144762695</v>
      </c>
    </row>
    <row r="59" spans="2:16" ht="30" x14ac:dyDescent="0.25">
      <c r="B59" s="8" t="s">
        <v>86</v>
      </c>
      <c r="C59" s="8" t="s">
        <v>9</v>
      </c>
      <c r="D59" s="38" t="s">
        <v>89</v>
      </c>
      <c r="E59" s="7">
        <v>0.71514450000000007</v>
      </c>
      <c r="F59" s="7">
        <v>0.53635837500000005</v>
      </c>
      <c r="G59" s="7">
        <v>0.72944739000000003</v>
      </c>
      <c r="H59" s="7">
        <v>0.7440363378</v>
      </c>
      <c r="I59" s="7">
        <v>0.75891706455600005</v>
      </c>
      <c r="J59" s="7">
        <v>0.77409540584712</v>
      </c>
      <c r="K59" s="7">
        <v>0.78957731396406228</v>
      </c>
      <c r="L59" s="41">
        <v>0.72944739000000003</v>
      </c>
      <c r="M59" s="7">
        <v>0.7440363378</v>
      </c>
      <c r="N59" s="7">
        <v>0.75891706455600005</v>
      </c>
      <c r="O59" s="7">
        <v>0.77409540584712</v>
      </c>
      <c r="P59" s="7">
        <v>0.78957731396406228</v>
      </c>
    </row>
    <row r="60" spans="2:16" ht="45" x14ac:dyDescent="0.25">
      <c r="B60" s="8" t="s">
        <v>86</v>
      </c>
      <c r="C60" s="8" t="s">
        <v>85</v>
      </c>
      <c r="D60" s="38" t="s">
        <v>88</v>
      </c>
      <c r="E60" s="7">
        <v>2.92815</v>
      </c>
      <c r="F60" s="7">
        <v>2.92815</v>
      </c>
      <c r="G60" s="7">
        <v>1.0857580200000003</v>
      </c>
      <c r="H60" s="7">
        <v>1.1183307606000001</v>
      </c>
      <c r="I60" s="7">
        <v>1.151880683418</v>
      </c>
      <c r="J60" s="7">
        <v>1.1864371039205401</v>
      </c>
      <c r="K60" s="7">
        <v>1.2220302170381563</v>
      </c>
      <c r="L60" s="41">
        <v>1.0857580200000003</v>
      </c>
      <c r="M60" s="7">
        <v>1.1183307606000001</v>
      </c>
      <c r="N60" s="7">
        <v>1.151880683418</v>
      </c>
      <c r="O60" s="7">
        <v>1.1864371039205401</v>
      </c>
      <c r="P60" s="7">
        <v>1.2220302170381563</v>
      </c>
    </row>
    <row r="61" spans="2:16" ht="45" x14ac:dyDescent="0.25">
      <c r="B61" s="8" t="s">
        <v>86</v>
      </c>
      <c r="C61" s="8" t="s">
        <v>85</v>
      </c>
      <c r="D61" s="38" t="s">
        <v>87</v>
      </c>
      <c r="E61" s="7">
        <v>1.8743399999999997</v>
      </c>
      <c r="F61" s="7">
        <v>1.8743399999999997</v>
      </c>
      <c r="G61" s="7">
        <v>0.69500527199999995</v>
      </c>
      <c r="H61" s="7">
        <v>0.71585543016000008</v>
      </c>
      <c r="I61" s="7">
        <v>0.73733109306480005</v>
      </c>
      <c r="J61" s="7">
        <v>0.75945102585674407</v>
      </c>
      <c r="K61" s="7">
        <v>0.78223455663244645</v>
      </c>
      <c r="L61" s="41">
        <v>0.69500527199999995</v>
      </c>
      <c r="M61" s="7">
        <v>0.71585543016000008</v>
      </c>
      <c r="N61" s="7">
        <v>0.73733109306480005</v>
      </c>
      <c r="O61" s="7">
        <v>0.75945102585674407</v>
      </c>
      <c r="P61" s="7">
        <v>0.78223455663244645</v>
      </c>
    </row>
    <row r="62" spans="2:16" ht="45" x14ac:dyDescent="0.25">
      <c r="B62" s="8" t="s">
        <v>86</v>
      </c>
      <c r="C62" s="8" t="s">
        <v>85</v>
      </c>
      <c r="D62" s="38" t="s">
        <v>84</v>
      </c>
      <c r="E62" s="7">
        <v>1.3446000000000002</v>
      </c>
      <c r="F62" s="7">
        <v>1.3446000000000002</v>
      </c>
      <c r="G62" s="7">
        <v>0.49857768000000008</v>
      </c>
      <c r="H62" s="7">
        <v>0.51353501040000005</v>
      </c>
      <c r="I62" s="7">
        <v>0.52894106071200009</v>
      </c>
      <c r="J62" s="7">
        <v>0.54480929253336008</v>
      </c>
      <c r="K62" s="7">
        <v>0.56115357130936094</v>
      </c>
      <c r="L62" s="41">
        <v>0.49857768000000008</v>
      </c>
      <c r="M62" s="7">
        <v>0.51353501040000005</v>
      </c>
      <c r="N62" s="7">
        <v>0.52894106071200009</v>
      </c>
      <c r="O62" s="7">
        <v>0.54480929253336008</v>
      </c>
      <c r="P62" s="7">
        <v>0.56115357130936094</v>
      </c>
    </row>
    <row r="63" spans="2:16" x14ac:dyDescent="0.25">
      <c r="B63" s="6" t="s">
        <v>83</v>
      </c>
      <c r="C63" s="5"/>
      <c r="D63" s="5"/>
      <c r="E63" s="4">
        <f>SUM(E53:E62)</f>
        <v>13.1720926125</v>
      </c>
      <c r="F63" s="4">
        <f>SUM(F53:F62)</f>
        <v>12.21776635</v>
      </c>
      <c r="G63" s="4">
        <f>SUM(G53:G62)</f>
        <v>9.0895724635500006</v>
      </c>
      <c r="H63" s="4">
        <f>SUM(H53:H62)</f>
        <v>9.3549651635564999</v>
      </c>
      <c r="I63" s="4">
        <f>SUM(I53:I62)</f>
        <v>9.6281737550851965</v>
      </c>
      <c r="J63" s="4">
        <f>SUM(J53:J62)</f>
        <v>9.9094297970921907</v>
      </c>
      <c r="K63" s="4">
        <f>SUM(K53:K62)</f>
        <v>10.198971736946486</v>
      </c>
      <c r="L63" s="42">
        <f>SUM(L53:L62)</f>
        <v>9.0895724635500006</v>
      </c>
      <c r="M63" s="4">
        <f>SUM(M53:M62)</f>
        <v>9.3549651635564999</v>
      </c>
      <c r="N63" s="4">
        <f>SUM(N53:N62)</f>
        <v>9.6281737550851965</v>
      </c>
      <c r="O63" s="4">
        <f>SUM(O53:O62)</f>
        <v>9.9094297970921907</v>
      </c>
      <c r="P63" s="4">
        <f>SUM(P53:P62)</f>
        <v>10.198971736946486</v>
      </c>
    </row>
    <row r="64" spans="2:16" ht="30" x14ac:dyDescent="0.25">
      <c r="B64" s="8" t="s">
        <v>82</v>
      </c>
      <c r="C64" s="8" t="s">
        <v>9</v>
      </c>
      <c r="D64" s="38" t="s">
        <v>81</v>
      </c>
      <c r="E64" s="7">
        <v>2.8643375000000004</v>
      </c>
      <c r="F64" s="7">
        <v>2.8643375000000004</v>
      </c>
      <c r="G64" s="7">
        <v>1.0517847300000001</v>
      </c>
      <c r="H64" s="7">
        <v>1.0728204245999999</v>
      </c>
      <c r="I64" s="7">
        <v>1.0942768330919999</v>
      </c>
      <c r="J64" s="7">
        <v>1.1161623697538403</v>
      </c>
      <c r="K64" s="7">
        <v>1.1384856171489168</v>
      </c>
      <c r="L64" s="41">
        <v>1.0517847300000001</v>
      </c>
      <c r="M64" s="7">
        <v>1.0728204245999999</v>
      </c>
      <c r="N64" s="7">
        <v>1.0942768330919999</v>
      </c>
      <c r="O64" s="7">
        <v>1.1161623697538403</v>
      </c>
      <c r="P64" s="7">
        <v>1.1384856171489168</v>
      </c>
    </row>
    <row r="65" spans="2:16" x14ac:dyDescent="0.25">
      <c r="B65" s="6" t="s">
        <v>80</v>
      </c>
      <c r="C65" s="5"/>
      <c r="D65" s="5"/>
      <c r="E65" s="4">
        <f>SUM(E64)</f>
        <v>2.8643375000000004</v>
      </c>
      <c r="F65" s="4">
        <f>SUM(F64)</f>
        <v>2.8643375000000004</v>
      </c>
      <c r="G65" s="4">
        <f>SUM(G64)</f>
        <v>1.0517847300000001</v>
      </c>
      <c r="H65" s="4">
        <f>SUM(H64)</f>
        <v>1.0728204245999999</v>
      </c>
      <c r="I65" s="4">
        <f>SUM(I64)</f>
        <v>1.0942768330919999</v>
      </c>
      <c r="J65" s="4">
        <f>SUM(J64)</f>
        <v>1.1161623697538403</v>
      </c>
      <c r="K65" s="4">
        <f>SUM(K64)</f>
        <v>1.1384856171489168</v>
      </c>
      <c r="L65" s="42">
        <f>SUM(L64)</f>
        <v>1.0517847300000001</v>
      </c>
      <c r="M65" s="4">
        <f>SUM(M64)</f>
        <v>1.0728204245999999</v>
      </c>
      <c r="N65" s="4">
        <f>SUM(N64)</f>
        <v>1.0942768330919999</v>
      </c>
      <c r="O65" s="4">
        <f>SUM(O64)</f>
        <v>1.1161623697538403</v>
      </c>
      <c r="P65" s="4">
        <f>SUM(P64)</f>
        <v>1.1384856171489168</v>
      </c>
    </row>
    <row r="66" spans="2:16" ht="30" x14ac:dyDescent="0.25">
      <c r="B66" s="8" t="s">
        <v>79</v>
      </c>
      <c r="C66" s="8" t="s">
        <v>3</v>
      </c>
      <c r="D66" s="38" t="s">
        <v>78</v>
      </c>
      <c r="E66" s="7">
        <v>1.4937625000000001</v>
      </c>
      <c r="F66" s="7">
        <v>1.4937625000000001</v>
      </c>
      <c r="G66" s="7">
        <v>0.55388713499999997</v>
      </c>
      <c r="H66" s="7">
        <v>0.57050374905000001</v>
      </c>
      <c r="I66" s="7">
        <v>0.58761886152150011</v>
      </c>
      <c r="J66" s="7">
        <v>0.6052474273671451</v>
      </c>
      <c r="K66" s="7">
        <v>0.6234048501881595</v>
      </c>
      <c r="L66" s="41">
        <v>0.55388713499999997</v>
      </c>
      <c r="M66" s="7">
        <v>0.57050374905000001</v>
      </c>
      <c r="N66" s="7">
        <v>0.58761886152150011</v>
      </c>
      <c r="O66" s="7">
        <v>0.6052474273671451</v>
      </c>
      <c r="P66" s="7">
        <v>0.6234048501881595</v>
      </c>
    </row>
    <row r="67" spans="2:16" ht="45" x14ac:dyDescent="0.25">
      <c r="B67" s="8" t="s">
        <v>77</v>
      </c>
      <c r="C67" s="8" t="s">
        <v>22</v>
      </c>
      <c r="D67" s="38" t="s">
        <v>76</v>
      </c>
      <c r="E67" s="7">
        <v>2.3604239750000002</v>
      </c>
      <c r="F67" s="7">
        <v>0.45836700000000002</v>
      </c>
      <c r="G67" s="7">
        <v>0.31089240000000001</v>
      </c>
      <c r="H67" s="7">
        <v>0.32332809600000001</v>
      </c>
      <c r="I67" s="7">
        <v>0.33626121983999996</v>
      </c>
      <c r="J67" s="7">
        <v>0.34971166863360004</v>
      </c>
      <c r="K67" s="7">
        <v>0.36370013537894402</v>
      </c>
      <c r="L67" s="41">
        <v>0.31089240000000001</v>
      </c>
      <c r="M67" s="7">
        <v>0.32332809600000001</v>
      </c>
      <c r="N67" s="7">
        <v>0.33626121983999996</v>
      </c>
      <c r="O67" s="7">
        <v>0.34971166863360004</v>
      </c>
      <c r="P67" s="7">
        <v>0.36370013537894402</v>
      </c>
    </row>
    <row r="68" spans="2:16" x14ac:dyDescent="0.25">
      <c r="B68" s="6" t="s">
        <v>75</v>
      </c>
      <c r="C68" s="5"/>
      <c r="D68" s="5"/>
      <c r="E68" s="4">
        <f>SUM(E66:E67)</f>
        <v>3.8541864750000006</v>
      </c>
      <c r="F68" s="4">
        <f>SUM(F66:F67)</f>
        <v>1.9521295000000001</v>
      </c>
      <c r="G68" s="4">
        <f>SUM(G66:G67)</f>
        <v>0.86477953500000004</v>
      </c>
      <c r="H68" s="4">
        <f>SUM(H66:H67)</f>
        <v>0.89383184505000002</v>
      </c>
      <c r="I68" s="4">
        <f>SUM(I66:I67)</f>
        <v>0.92388008136150002</v>
      </c>
      <c r="J68" s="4">
        <f>SUM(J66:J67)</f>
        <v>0.95495909600074513</v>
      </c>
      <c r="K68" s="4">
        <f>SUM(K66:K67)</f>
        <v>0.98710498556710347</v>
      </c>
      <c r="L68" s="42">
        <f>SUM(L66:L67)</f>
        <v>0.86477953500000004</v>
      </c>
      <c r="M68" s="4">
        <f>SUM(M66:M67)</f>
        <v>0.89383184505000002</v>
      </c>
      <c r="N68" s="4">
        <f>SUM(N66:N67)</f>
        <v>0.92388008136150002</v>
      </c>
      <c r="O68" s="4">
        <f>SUM(O66:O67)</f>
        <v>0.95495909600074513</v>
      </c>
      <c r="P68" s="4">
        <f>SUM(P66:P67)</f>
        <v>0.98710498556710347</v>
      </c>
    </row>
    <row r="69" spans="2:16" x14ac:dyDescent="0.25">
      <c r="B69" s="8" t="s">
        <v>57</v>
      </c>
      <c r="C69" s="8" t="s">
        <v>73</v>
      </c>
      <c r="D69" s="38" t="s">
        <v>74</v>
      </c>
      <c r="E69" s="7">
        <v>0.7914000000000001</v>
      </c>
      <c r="F69" s="7">
        <v>0.22440000000000004</v>
      </c>
      <c r="G69" s="7">
        <v>0.11124000000000001</v>
      </c>
      <c r="H69" s="7">
        <v>0.11457720000000002</v>
      </c>
      <c r="I69" s="7">
        <v>0.11801451600000001</v>
      </c>
      <c r="J69" s="7">
        <v>0.12155495148000001</v>
      </c>
      <c r="K69" s="7">
        <v>0.12520160002440003</v>
      </c>
      <c r="L69" s="41">
        <v>0.11124000000000001</v>
      </c>
      <c r="M69" s="7">
        <v>0.11457720000000002</v>
      </c>
      <c r="N69" s="7">
        <v>0.11801451600000001</v>
      </c>
      <c r="O69" s="7">
        <v>0.12155495148000001</v>
      </c>
      <c r="P69" s="7">
        <v>0.12520160002440003</v>
      </c>
    </row>
    <row r="70" spans="2:16" ht="30" x14ac:dyDescent="0.25">
      <c r="B70" s="8" t="s">
        <v>57</v>
      </c>
      <c r="C70" s="8" t="s">
        <v>73</v>
      </c>
      <c r="D70" s="38" t="s">
        <v>72</v>
      </c>
      <c r="E70" s="7">
        <v>0.90980812500000008</v>
      </c>
      <c r="F70" s="7">
        <v>0.89975602500000007</v>
      </c>
      <c r="G70" s="7">
        <v>0.86280525000000008</v>
      </c>
      <c r="H70" s="7">
        <v>0.88868940750000003</v>
      </c>
      <c r="I70" s="7">
        <v>0.91535008972500009</v>
      </c>
      <c r="J70" s="7">
        <v>0.94281059241675003</v>
      </c>
      <c r="K70" s="7">
        <v>0.97109491018925265</v>
      </c>
      <c r="L70" s="41">
        <v>0.86280525000000008</v>
      </c>
      <c r="M70" s="7">
        <v>0.88868940750000003</v>
      </c>
      <c r="N70" s="7">
        <v>0.91535008972500009</v>
      </c>
      <c r="O70" s="7">
        <v>0.94281059241675003</v>
      </c>
      <c r="P70" s="7">
        <v>0.97109491018925265</v>
      </c>
    </row>
    <row r="71" spans="2:16" ht="30" x14ac:dyDescent="0.25">
      <c r="B71" s="8" t="s">
        <v>57</v>
      </c>
      <c r="C71" s="8" t="s">
        <v>70</v>
      </c>
      <c r="D71" s="38" t="s">
        <v>71</v>
      </c>
      <c r="E71" s="7">
        <v>0.76343400000000006</v>
      </c>
      <c r="F71" s="7">
        <v>0.15176699999999999</v>
      </c>
      <c r="G71" s="7">
        <v>0.14072940000000003</v>
      </c>
      <c r="H71" s="7">
        <v>0.14354398800000001</v>
      </c>
      <c r="I71" s="7">
        <v>0.14641486775999998</v>
      </c>
      <c r="J71" s="7">
        <v>0.14934316511520004</v>
      </c>
      <c r="K71" s="7">
        <v>0.15233002841750404</v>
      </c>
      <c r="L71" s="41">
        <v>0.14072940000000003</v>
      </c>
      <c r="M71" s="7">
        <v>0.14354398800000001</v>
      </c>
      <c r="N71" s="7">
        <v>0.14641486775999998</v>
      </c>
      <c r="O71" s="7">
        <v>0.14934316511520004</v>
      </c>
      <c r="P71" s="7">
        <v>0.15233002841750404</v>
      </c>
    </row>
    <row r="72" spans="2:16" ht="30" x14ac:dyDescent="0.25">
      <c r="B72" s="8" t="s">
        <v>57</v>
      </c>
      <c r="C72" s="8" t="s">
        <v>70</v>
      </c>
      <c r="D72" s="38" t="s">
        <v>69</v>
      </c>
      <c r="E72" s="7">
        <v>0.15976833600000001</v>
      </c>
      <c r="F72" s="7">
        <v>3.2560382400000004E-2</v>
      </c>
      <c r="G72" s="7">
        <v>0.92827425600000013</v>
      </c>
      <c r="H72" s="7">
        <v>0.94683974112000013</v>
      </c>
      <c r="I72" s="7">
        <v>0.96577653594240009</v>
      </c>
      <c r="J72" s="7">
        <v>0.98509206666124804</v>
      </c>
      <c r="K72" s="7">
        <v>1.004793907994473</v>
      </c>
      <c r="L72" s="41">
        <v>0.92827425600000013</v>
      </c>
      <c r="M72" s="7">
        <v>0.94683974112000013</v>
      </c>
      <c r="N72" s="7">
        <v>0.96577653594240009</v>
      </c>
      <c r="O72" s="7">
        <v>0.98509206666124804</v>
      </c>
      <c r="P72" s="7">
        <v>1.004793907994473</v>
      </c>
    </row>
    <row r="73" spans="2:16" ht="30" x14ac:dyDescent="0.25">
      <c r="B73" s="8" t="s">
        <v>57</v>
      </c>
      <c r="C73" s="8" t="s">
        <v>6</v>
      </c>
      <c r="D73" s="38" t="s">
        <v>68</v>
      </c>
      <c r="E73" s="7">
        <v>0.49472837300000011</v>
      </c>
      <c r="F73" s="7">
        <v>0.29789110000000002</v>
      </c>
      <c r="G73" s="7">
        <v>0.70118982000000007</v>
      </c>
      <c r="H73" s="7">
        <v>0.71521361640000003</v>
      </c>
      <c r="I73" s="7">
        <v>0.72951788872800005</v>
      </c>
      <c r="J73" s="7">
        <v>0.74410824650255991</v>
      </c>
      <c r="K73" s="7">
        <v>0.75899041143261137</v>
      </c>
      <c r="L73" s="41">
        <v>0.58432485000000012</v>
      </c>
      <c r="M73" s="7">
        <v>0.59601134700000002</v>
      </c>
      <c r="N73" s="7">
        <v>0.60793157393999997</v>
      </c>
      <c r="O73" s="7">
        <v>0.6200902054188</v>
      </c>
      <c r="P73" s="7">
        <v>0.63249200952717599</v>
      </c>
    </row>
    <row r="74" spans="2:16" x14ac:dyDescent="0.25">
      <c r="B74" s="8" t="s">
        <v>57</v>
      </c>
      <c r="C74" s="8" t="s">
        <v>6</v>
      </c>
      <c r="D74" s="38" t="s">
        <v>67</v>
      </c>
      <c r="E74" s="7">
        <v>1.2567300000000002E-2</v>
      </c>
      <c r="F74" s="7">
        <v>2.1588000000000003E-2</v>
      </c>
      <c r="G74" s="7">
        <v>4.7185200000000004E-2</v>
      </c>
      <c r="H74" s="7">
        <v>4.8128904E-2</v>
      </c>
      <c r="I74" s="7">
        <v>4.9091482079999998E-2</v>
      </c>
      <c r="J74" s="7">
        <v>5.0073311721599997E-2</v>
      </c>
      <c r="K74" s="7">
        <v>5.1074777956031991E-2</v>
      </c>
      <c r="L74" s="41">
        <v>3.9321000000000002E-2</v>
      </c>
      <c r="M74" s="7">
        <v>4.0107419999999998E-2</v>
      </c>
      <c r="N74" s="7">
        <v>4.0909568400000006E-2</v>
      </c>
      <c r="O74" s="7">
        <v>4.1727759767999993E-2</v>
      </c>
      <c r="P74" s="7">
        <v>4.2562314963359986E-2</v>
      </c>
    </row>
    <row r="75" spans="2:16" x14ac:dyDescent="0.25">
      <c r="B75" s="8" t="s">
        <v>57</v>
      </c>
      <c r="C75" s="8" t="s">
        <v>9</v>
      </c>
      <c r="D75" s="38" t="s">
        <v>66</v>
      </c>
      <c r="E75" s="7">
        <v>0.82552049999999999</v>
      </c>
      <c r="F75" s="7">
        <v>0.17519379500000001</v>
      </c>
      <c r="G75" s="7">
        <v>0.84203090999999985</v>
      </c>
      <c r="H75" s="7">
        <v>0.8588715281999999</v>
      </c>
      <c r="I75" s="7">
        <v>0.87604895876399991</v>
      </c>
      <c r="J75" s="7">
        <v>0.89356993793927986</v>
      </c>
      <c r="K75" s="7">
        <v>0.91144133669806549</v>
      </c>
      <c r="L75" s="41">
        <v>0.84203090999999985</v>
      </c>
      <c r="M75" s="7">
        <v>0.8588715281999999</v>
      </c>
      <c r="N75" s="7">
        <v>0.87604895876399991</v>
      </c>
      <c r="O75" s="7">
        <v>0.89356993793927986</v>
      </c>
      <c r="P75" s="7">
        <v>0.91144133669806549</v>
      </c>
    </row>
    <row r="76" spans="2:16" x14ac:dyDescent="0.25">
      <c r="B76" s="8" t="s">
        <v>57</v>
      </c>
      <c r="C76" s="8" t="s">
        <v>6</v>
      </c>
      <c r="D76" s="38" t="s">
        <v>65</v>
      </c>
      <c r="E76" s="7">
        <v>7.0262500000000006E-2</v>
      </c>
      <c r="F76" s="7">
        <v>7.0262500000000006E-2</v>
      </c>
      <c r="G76" s="7">
        <v>2.4571799999999998E-2</v>
      </c>
      <c r="H76" s="7">
        <v>2.5063235999999996E-2</v>
      </c>
      <c r="I76" s="7">
        <v>2.5564500719999998E-2</v>
      </c>
      <c r="J76" s="7">
        <v>2.6075790734399997E-2</v>
      </c>
      <c r="K76" s="7">
        <v>2.6597306549087995E-2</v>
      </c>
      <c r="L76" s="41">
        <v>2.0476499999999998E-2</v>
      </c>
      <c r="M76" s="7">
        <v>2.0886029999999996E-2</v>
      </c>
      <c r="N76" s="7">
        <v>2.1303750599999997E-2</v>
      </c>
      <c r="O76" s="7">
        <v>2.1729825612000001E-2</v>
      </c>
      <c r="P76" s="7">
        <v>2.216442212424E-2</v>
      </c>
    </row>
    <row r="77" spans="2:16" x14ac:dyDescent="0.25">
      <c r="B77" s="8" t="s">
        <v>57</v>
      </c>
      <c r="C77" s="8" t="s">
        <v>9</v>
      </c>
      <c r="D77" s="38" t="s">
        <v>64</v>
      </c>
      <c r="E77" s="7">
        <v>0.29079112000000001</v>
      </c>
      <c r="F77" s="7">
        <v>0.164516304</v>
      </c>
      <c r="G77" s="7">
        <v>0.15547248</v>
      </c>
      <c r="H77" s="7">
        <v>0.15858192960000003</v>
      </c>
      <c r="I77" s="7">
        <v>0.16175356819200001</v>
      </c>
      <c r="J77" s="7">
        <v>0.16498863955584003</v>
      </c>
      <c r="K77" s="7">
        <v>0.16828841234695682</v>
      </c>
      <c r="L77" s="41">
        <v>0.15547248</v>
      </c>
      <c r="M77" s="7">
        <v>0.15858192960000003</v>
      </c>
      <c r="N77" s="7">
        <v>0.16175356819200001</v>
      </c>
      <c r="O77" s="7">
        <v>0.16498863955584003</v>
      </c>
      <c r="P77" s="7">
        <v>0.16828841234695682</v>
      </c>
    </row>
    <row r="78" spans="2:16" x14ac:dyDescent="0.25">
      <c r="B78" s="8" t="s">
        <v>57</v>
      </c>
      <c r="C78" s="8" t="s">
        <v>61</v>
      </c>
      <c r="D78" s="38" t="s">
        <v>63</v>
      </c>
      <c r="E78" s="7">
        <v>0.15161523300000002</v>
      </c>
      <c r="F78" s="7">
        <v>5.3884950000000001E-2</v>
      </c>
      <c r="G78" s="7">
        <v>0.26290183500000003</v>
      </c>
      <c r="H78" s="7">
        <v>0.27078889005000001</v>
      </c>
      <c r="I78" s="7">
        <v>0.27891255675150001</v>
      </c>
      <c r="J78" s="7">
        <v>0.28727993345404496</v>
      </c>
      <c r="K78" s="7">
        <v>0.29589833145766631</v>
      </c>
      <c r="L78" s="41">
        <v>0.26290183500000003</v>
      </c>
      <c r="M78" s="7">
        <v>0.27078889005000001</v>
      </c>
      <c r="N78" s="7">
        <v>0.27891255675150001</v>
      </c>
      <c r="O78" s="7">
        <v>0.28727993345404496</v>
      </c>
      <c r="P78" s="7">
        <v>0.29589833145766631</v>
      </c>
    </row>
    <row r="79" spans="2:16" x14ac:dyDescent="0.25">
      <c r="B79" s="8" t="s">
        <v>57</v>
      </c>
      <c r="C79" s="8" t="s">
        <v>9</v>
      </c>
      <c r="D79" s="38" t="s">
        <v>62</v>
      </c>
      <c r="E79" s="7">
        <v>0.23756280499999996</v>
      </c>
      <c r="F79" s="7">
        <v>0.29236499999999999</v>
      </c>
      <c r="G79" s="7">
        <v>0.29821229999999999</v>
      </c>
      <c r="H79" s="7">
        <v>0.30417654599999999</v>
      </c>
      <c r="I79" s="7">
        <v>0.31026007691999996</v>
      </c>
      <c r="J79" s="7">
        <v>0.31646527845839995</v>
      </c>
      <c r="K79" s="7">
        <v>0.32279458402756794</v>
      </c>
      <c r="L79" s="41">
        <v>0.29821229999999999</v>
      </c>
      <c r="M79" s="7">
        <v>0.30417654599999999</v>
      </c>
      <c r="N79" s="7">
        <v>0.31026007691999996</v>
      </c>
      <c r="O79" s="7">
        <v>0.31646527845839995</v>
      </c>
      <c r="P79" s="7">
        <v>0.32279458402756794</v>
      </c>
    </row>
    <row r="80" spans="2:16" ht="30" x14ac:dyDescent="0.25">
      <c r="B80" s="8" t="s">
        <v>57</v>
      </c>
      <c r="C80" s="8" t="s">
        <v>61</v>
      </c>
      <c r="D80" s="38" t="s">
        <v>60</v>
      </c>
      <c r="E80" s="7">
        <v>0.69454864500000002</v>
      </c>
      <c r="F80" s="7">
        <v>0.33163133500000003</v>
      </c>
      <c r="G80" s="7">
        <v>0.93555157500000008</v>
      </c>
      <c r="H80" s="7">
        <v>0.96361812225000021</v>
      </c>
      <c r="I80" s="7">
        <v>0.99252666591750005</v>
      </c>
      <c r="J80" s="7">
        <v>1.022302465895025</v>
      </c>
      <c r="K80" s="7">
        <v>1.0529715398718755</v>
      </c>
      <c r="L80" s="41">
        <v>0.93555157500000008</v>
      </c>
      <c r="M80" s="7">
        <v>0.96361812225000021</v>
      </c>
      <c r="N80" s="7">
        <v>0.99252666591750005</v>
      </c>
      <c r="O80" s="7">
        <v>1.022302465895025</v>
      </c>
      <c r="P80" s="7">
        <v>1.0529715398718755</v>
      </c>
    </row>
    <row r="81" spans="2:16" x14ac:dyDescent="0.25">
      <c r="B81" s="8" t="s">
        <v>57</v>
      </c>
      <c r="C81" s="8" t="s">
        <v>22</v>
      </c>
      <c r="D81" s="38" t="s">
        <v>59</v>
      </c>
      <c r="E81" s="7">
        <v>16.977154899749998</v>
      </c>
      <c r="F81" s="7">
        <v>3.2967668699999999</v>
      </c>
      <c r="G81" s="7">
        <v>3.7267799400000006</v>
      </c>
      <c r="H81" s="7">
        <v>3.8758511376000002</v>
      </c>
      <c r="I81" s="7">
        <v>4.030885183104</v>
      </c>
      <c r="J81" s="7">
        <v>4.1921205904281607</v>
      </c>
      <c r="K81" s="7">
        <v>4.3598054140452867</v>
      </c>
      <c r="L81" s="41">
        <v>1.24225998</v>
      </c>
      <c r="M81" s="7">
        <v>1.2919503792</v>
      </c>
      <c r="N81" s="7">
        <v>1.3436283943680001</v>
      </c>
      <c r="O81" s="7">
        <v>1.3973735301427204</v>
      </c>
      <c r="P81" s="7">
        <v>1.453268471348429</v>
      </c>
    </row>
    <row r="82" spans="2:16" ht="30" x14ac:dyDescent="0.25">
      <c r="B82" s="8" t="s">
        <v>57</v>
      </c>
      <c r="C82" s="8" t="s">
        <v>6</v>
      </c>
      <c r="D82" s="38" t="s">
        <v>58</v>
      </c>
      <c r="E82" s="7">
        <v>1.1295888000000002E-2</v>
      </c>
      <c r="F82" s="7">
        <v>1.3080000000000001E-2</v>
      </c>
      <c r="G82" s="7">
        <v>1.600992E-2</v>
      </c>
      <c r="H82" s="7">
        <v>1.63301184E-2</v>
      </c>
      <c r="I82" s="7">
        <v>1.6656720768000004E-2</v>
      </c>
      <c r="J82" s="7">
        <v>1.6989855183359999E-2</v>
      </c>
      <c r="K82" s="7">
        <v>1.7329652287027202E-2</v>
      </c>
      <c r="L82" s="41">
        <v>1.33416E-2</v>
      </c>
      <c r="M82" s="7">
        <v>1.3608432E-2</v>
      </c>
      <c r="N82" s="7">
        <v>1.3880600640000003E-2</v>
      </c>
      <c r="O82" s="7">
        <v>1.41582126528E-2</v>
      </c>
      <c r="P82" s="7">
        <v>1.4441376905856E-2</v>
      </c>
    </row>
    <row r="83" spans="2:16" ht="30" x14ac:dyDescent="0.25">
      <c r="B83" s="8" t="s">
        <v>57</v>
      </c>
      <c r="C83" s="8" t="s">
        <v>6</v>
      </c>
      <c r="D83" s="38" t="s">
        <v>56</v>
      </c>
      <c r="E83" s="7">
        <v>0.12104217600000002</v>
      </c>
      <c r="F83" s="7">
        <v>7.2883200000000009E-2</v>
      </c>
      <c r="G83" s="7">
        <v>0.17155584000000001</v>
      </c>
      <c r="H83" s="7">
        <v>0.17498695680000001</v>
      </c>
      <c r="I83" s="7">
        <v>0.17848669593600003</v>
      </c>
      <c r="J83" s="7">
        <v>0.18205642985472006</v>
      </c>
      <c r="K83" s="7">
        <v>0.18569755845181446</v>
      </c>
      <c r="L83" s="41">
        <v>0.14296320000000001</v>
      </c>
      <c r="M83" s="7">
        <v>0.14582246400000001</v>
      </c>
      <c r="N83" s="7">
        <v>0.14873891328000005</v>
      </c>
      <c r="O83" s="7">
        <v>0.15171369154560002</v>
      </c>
      <c r="P83" s="7">
        <v>0.15474796537651203</v>
      </c>
    </row>
    <row r="84" spans="2:16" x14ac:dyDescent="0.25">
      <c r="B84" s="6" t="s">
        <v>55</v>
      </c>
      <c r="C84" s="5"/>
      <c r="D84" s="5"/>
      <c r="E84" s="4">
        <f>SUM(E69:E83)</f>
        <v>22.511499900749996</v>
      </c>
      <c r="F84" s="4">
        <f>SUM(F69:F83)</f>
        <v>6.0985464613999998</v>
      </c>
      <c r="G84" s="4">
        <f>SUM(G69:G83)</f>
        <v>9.2245105260000013</v>
      </c>
      <c r="H84" s="4">
        <f>SUM(H69:H83)</f>
        <v>9.5052613219200008</v>
      </c>
      <c r="I84" s="4">
        <f>SUM(I69:I83)</f>
        <v>9.7952603073083999</v>
      </c>
      <c r="J84" s="4">
        <f>SUM(J69:J83)</f>
        <v>10.094831255400587</v>
      </c>
      <c r="K84" s="4">
        <f>SUM(K69:K83)</f>
        <v>10.404309771749618</v>
      </c>
      <c r="L84" s="42">
        <f>SUM(L69:L83)</f>
        <v>6.5799051359999998</v>
      </c>
      <c r="M84" s="4">
        <f>SUM(M69:M83)</f>
        <v>6.7580734249200001</v>
      </c>
      <c r="N84" s="4">
        <f>SUM(N69:N83)</f>
        <v>6.9414506372003997</v>
      </c>
      <c r="O84" s="4">
        <f>SUM(O69:O83)</f>
        <v>7.1302002561157103</v>
      </c>
      <c r="P84" s="4">
        <f>SUM(P69:P83)</f>
        <v>7.3244912112733331</v>
      </c>
    </row>
    <row r="85" spans="2:16" x14ac:dyDescent="0.25">
      <c r="B85" s="8" t="s">
        <v>54</v>
      </c>
      <c r="C85" s="8" t="s">
        <v>25</v>
      </c>
      <c r="D85" s="38" t="s">
        <v>53</v>
      </c>
      <c r="E85" s="7">
        <v>0.29784000000000005</v>
      </c>
      <c r="F85" s="7">
        <v>4.5033408000000011E-2</v>
      </c>
      <c r="G85" s="7">
        <v>1.533876E-2</v>
      </c>
      <c r="H85" s="7">
        <v>1.5798922800000004E-2</v>
      </c>
      <c r="I85" s="7">
        <v>1.6272890484000001E-2</v>
      </c>
      <c r="J85" s="7">
        <v>1.6761077198519998E-2</v>
      </c>
      <c r="K85" s="7">
        <v>1.7263909514475602E-2</v>
      </c>
      <c r="L85" s="41">
        <v>6.135504E-3</v>
      </c>
      <c r="M85" s="7">
        <v>6.319569120000001E-3</v>
      </c>
      <c r="N85" s="7">
        <v>6.5091561936000001E-3</v>
      </c>
      <c r="O85" s="7">
        <v>6.7044308794080012E-3</v>
      </c>
      <c r="P85" s="7">
        <v>6.9055638057902418E-3</v>
      </c>
    </row>
    <row r="86" spans="2:16" x14ac:dyDescent="0.25">
      <c r="B86" s="6" t="s">
        <v>52</v>
      </c>
      <c r="C86" s="5"/>
      <c r="D86" s="5"/>
      <c r="E86" s="4">
        <f>SUM(E85)</f>
        <v>0.29784000000000005</v>
      </c>
      <c r="F86" s="4">
        <f>SUM(F85)</f>
        <v>4.5033408000000011E-2</v>
      </c>
      <c r="G86" s="4">
        <f>SUM(G85)</f>
        <v>1.533876E-2</v>
      </c>
      <c r="H86" s="4">
        <f>SUM(H85)</f>
        <v>1.5798922800000004E-2</v>
      </c>
      <c r="I86" s="4">
        <f>SUM(I85)</f>
        <v>1.6272890484000001E-2</v>
      </c>
      <c r="J86" s="4">
        <f>SUM(J85)</f>
        <v>1.6761077198519998E-2</v>
      </c>
      <c r="K86" s="4">
        <f>SUM(K85)</f>
        <v>1.7263909514475602E-2</v>
      </c>
      <c r="L86" s="42">
        <f>SUM(L85)</f>
        <v>6.135504E-3</v>
      </c>
      <c r="M86" s="4">
        <f>SUM(M85)</f>
        <v>6.319569120000001E-3</v>
      </c>
      <c r="N86" s="4">
        <f>SUM(N85)</f>
        <v>6.5091561936000001E-3</v>
      </c>
      <c r="O86" s="4">
        <f>SUM(O85)</f>
        <v>6.7044308794080012E-3</v>
      </c>
      <c r="P86" s="4">
        <f>SUM(P85)</f>
        <v>6.9055638057902418E-3</v>
      </c>
    </row>
    <row r="87" spans="2:16" x14ac:dyDescent="0.25">
      <c r="B87" s="8" t="s">
        <v>51</v>
      </c>
      <c r="C87" s="8" t="s">
        <v>25</v>
      </c>
      <c r="D87" s="38" t="s">
        <v>50</v>
      </c>
      <c r="E87" s="7">
        <v>0.29784000000000005</v>
      </c>
      <c r="F87" s="7">
        <v>4.5033408000000011E-2</v>
      </c>
      <c r="G87" s="7">
        <v>1.533876E-2</v>
      </c>
      <c r="H87" s="7">
        <v>1.5798922800000004E-2</v>
      </c>
      <c r="I87" s="7">
        <v>1.6272890484000001E-2</v>
      </c>
      <c r="J87" s="7">
        <v>1.6761077198519998E-2</v>
      </c>
      <c r="K87" s="7">
        <v>1.7263909514475602E-2</v>
      </c>
      <c r="L87" s="41">
        <v>6.135504E-3</v>
      </c>
      <c r="M87" s="7">
        <v>6.319569120000001E-3</v>
      </c>
      <c r="N87" s="7">
        <v>6.5091561936000001E-3</v>
      </c>
      <c r="O87" s="7">
        <v>6.7044308794080012E-3</v>
      </c>
      <c r="P87" s="7">
        <v>6.9055638057902418E-3</v>
      </c>
    </row>
    <row r="88" spans="2:16" x14ac:dyDescent="0.25">
      <c r="B88" s="6" t="s">
        <v>49</v>
      </c>
      <c r="C88" s="5"/>
      <c r="D88" s="5"/>
      <c r="E88" s="4">
        <f>SUM(E87)</f>
        <v>0.29784000000000005</v>
      </c>
      <c r="F88" s="4">
        <f>SUM(F87)</f>
        <v>4.5033408000000011E-2</v>
      </c>
      <c r="G88" s="4">
        <f>SUM(G87)</f>
        <v>1.533876E-2</v>
      </c>
      <c r="H88" s="4">
        <f>SUM(H87)</f>
        <v>1.5798922800000004E-2</v>
      </c>
      <c r="I88" s="4">
        <f>SUM(I87)</f>
        <v>1.6272890484000001E-2</v>
      </c>
      <c r="J88" s="4">
        <f>SUM(J87)</f>
        <v>1.6761077198519998E-2</v>
      </c>
      <c r="K88" s="4">
        <f>SUM(K87)</f>
        <v>1.7263909514475602E-2</v>
      </c>
      <c r="L88" s="42">
        <f>SUM(L87)</f>
        <v>6.135504E-3</v>
      </c>
      <c r="M88" s="4">
        <f>SUM(M87)</f>
        <v>6.319569120000001E-3</v>
      </c>
      <c r="N88" s="4">
        <f>SUM(N87)</f>
        <v>6.5091561936000001E-3</v>
      </c>
      <c r="O88" s="4">
        <f>SUM(O87)</f>
        <v>6.7044308794080012E-3</v>
      </c>
      <c r="P88" s="4">
        <f>SUM(P87)</f>
        <v>6.9055638057902418E-3</v>
      </c>
    </row>
    <row r="89" spans="2:16" x14ac:dyDescent="0.25">
      <c r="B89" s="8" t="s">
        <v>48</v>
      </c>
      <c r="C89" s="8" t="s">
        <v>25</v>
      </c>
      <c r="D89" s="38" t="s">
        <v>47</v>
      </c>
      <c r="E89" s="7">
        <v>0.29784000000000005</v>
      </c>
      <c r="F89" s="7">
        <v>4.5033408000000011E-2</v>
      </c>
      <c r="G89" s="7">
        <v>1.533876E-2</v>
      </c>
      <c r="H89" s="7">
        <v>1.5798922800000004E-2</v>
      </c>
      <c r="I89" s="7">
        <v>1.6272890484000001E-2</v>
      </c>
      <c r="J89" s="7">
        <v>1.6761077198519998E-2</v>
      </c>
      <c r="K89" s="7">
        <v>1.7263909514475602E-2</v>
      </c>
      <c r="L89" s="41">
        <v>6.135504E-3</v>
      </c>
      <c r="M89" s="7">
        <v>6.319569120000001E-3</v>
      </c>
      <c r="N89" s="7">
        <v>6.5091561936000001E-3</v>
      </c>
      <c r="O89" s="7">
        <v>6.7044308794080012E-3</v>
      </c>
      <c r="P89" s="7">
        <v>6.9055638057902418E-3</v>
      </c>
    </row>
    <row r="90" spans="2:16" x14ac:dyDescent="0.25">
      <c r="B90" s="6" t="s">
        <v>46</v>
      </c>
      <c r="C90" s="5"/>
      <c r="D90" s="5"/>
      <c r="E90" s="4">
        <f>SUM(E89)</f>
        <v>0.29784000000000005</v>
      </c>
      <c r="F90" s="4">
        <f>SUM(F89)</f>
        <v>4.5033408000000011E-2</v>
      </c>
      <c r="G90" s="4">
        <f>SUM(G89)</f>
        <v>1.533876E-2</v>
      </c>
      <c r="H90" s="4">
        <f>SUM(H89)</f>
        <v>1.5798922800000004E-2</v>
      </c>
      <c r="I90" s="4">
        <f>SUM(I89)</f>
        <v>1.6272890484000001E-2</v>
      </c>
      <c r="J90" s="4">
        <f>SUM(J89)</f>
        <v>1.6761077198519998E-2</v>
      </c>
      <c r="K90" s="4">
        <f>SUM(K89)</f>
        <v>1.7263909514475602E-2</v>
      </c>
      <c r="L90" s="42">
        <f>SUM(L89)</f>
        <v>6.135504E-3</v>
      </c>
      <c r="M90" s="4">
        <f>SUM(M89)</f>
        <v>6.319569120000001E-3</v>
      </c>
      <c r="N90" s="4">
        <f>SUM(N89)</f>
        <v>6.5091561936000001E-3</v>
      </c>
      <c r="O90" s="4">
        <f>SUM(O89)</f>
        <v>6.7044308794080012E-3</v>
      </c>
      <c r="P90" s="4">
        <f>SUM(P89)</f>
        <v>6.9055638057902418E-3</v>
      </c>
    </row>
    <row r="91" spans="2:16" x14ac:dyDescent="0.25">
      <c r="B91" s="8" t="s">
        <v>45</v>
      </c>
      <c r="C91" s="8" t="s">
        <v>25</v>
      </c>
      <c r="D91" s="38" t="s">
        <v>44</v>
      </c>
      <c r="E91" s="7">
        <v>0.29784000000000005</v>
      </c>
      <c r="F91" s="7">
        <v>4.5033408000000011E-2</v>
      </c>
      <c r="G91" s="7">
        <v>1.533876E-2</v>
      </c>
      <c r="H91" s="7">
        <v>1.5798922800000004E-2</v>
      </c>
      <c r="I91" s="7">
        <v>1.6272890484000001E-2</v>
      </c>
      <c r="J91" s="7">
        <v>1.6761077198519998E-2</v>
      </c>
      <c r="K91" s="7">
        <v>1.7263909514475602E-2</v>
      </c>
      <c r="L91" s="41">
        <v>6.135504E-3</v>
      </c>
      <c r="M91" s="7">
        <v>6.319569120000001E-3</v>
      </c>
      <c r="N91" s="7">
        <v>6.5091561936000001E-3</v>
      </c>
      <c r="O91" s="7">
        <v>6.7044308794080012E-3</v>
      </c>
      <c r="P91" s="7">
        <v>6.9055638057902418E-3</v>
      </c>
    </row>
    <row r="92" spans="2:16" x14ac:dyDescent="0.25">
      <c r="B92" s="6" t="s">
        <v>43</v>
      </c>
      <c r="C92" s="5"/>
      <c r="D92" s="5"/>
      <c r="E92" s="4">
        <f>SUM(E91)</f>
        <v>0.29784000000000005</v>
      </c>
      <c r="F92" s="4">
        <f>SUM(F91)</f>
        <v>4.5033408000000011E-2</v>
      </c>
      <c r="G92" s="4">
        <f>SUM(G91)</f>
        <v>1.533876E-2</v>
      </c>
      <c r="H92" s="4">
        <f>SUM(H91)</f>
        <v>1.5798922800000004E-2</v>
      </c>
      <c r="I92" s="4">
        <f>SUM(I91)</f>
        <v>1.6272890484000001E-2</v>
      </c>
      <c r="J92" s="4">
        <f>SUM(J91)</f>
        <v>1.6761077198519998E-2</v>
      </c>
      <c r="K92" s="4">
        <f>SUM(K91)</f>
        <v>1.7263909514475602E-2</v>
      </c>
      <c r="L92" s="42">
        <f>SUM(L91)</f>
        <v>6.135504E-3</v>
      </c>
      <c r="M92" s="4">
        <f>SUM(M91)</f>
        <v>6.319569120000001E-3</v>
      </c>
      <c r="N92" s="4">
        <f>SUM(N91)</f>
        <v>6.5091561936000001E-3</v>
      </c>
      <c r="O92" s="4">
        <f>SUM(O91)</f>
        <v>6.7044308794080012E-3</v>
      </c>
      <c r="P92" s="4">
        <f>SUM(P91)</f>
        <v>6.9055638057902418E-3</v>
      </c>
    </row>
    <row r="93" spans="2:16" ht="30" x14ac:dyDescent="0.25">
      <c r="B93" s="8" t="s">
        <v>42</v>
      </c>
      <c r="C93" s="8" t="s">
        <v>22</v>
      </c>
      <c r="D93" s="38" t="s">
        <v>41</v>
      </c>
      <c r="E93" s="7">
        <v>20.722447402500002</v>
      </c>
      <c r="F93" s="7">
        <v>4.0240593000000002</v>
      </c>
      <c r="G93" s="7">
        <v>4.5489366000000011</v>
      </c>
      <c r="H93" s="7">
        <v>4.7308940640000001</v>
      </c>
      <c r="I93" s="7">
        <v>4.9201298265600002</v>
      </c>
      <c r="J93" s="7">
        <v>5.1169350196224004</v>
      </c>
      <c r="K93" s="7">
        <v>5.3216124204072965</v>
      </c>
      <c r="L93" s="41">
        <v>1.5163122</v>
      </c>
      <c r="M93" s="7">
        <v>1.5769646880000001</v>
      </c>
      <c r="N93" s="7">
        <v>1.6400432755199998</v>
      </c>
      <c r="O93" s="7">
        <v>1.7056450065408002</v>
      </c>
      <c r="P93" s="7">
        <v>1.773870806802432</v>
      </c>
    </row>
    <row r="94" spans="2:16" x14ac:dyDescent="0.25">
      <c r="B94" s="6" t="s">
        <v>40</v>
      </c>
      <c r="C94" s="5"/>
      <c r="D94" s="5"/>
      <c r="E94" s="4">
        <f>SUM(E93)</f>
        <v>20.722447402500002</v>
      </c>
      <c r="F94" s="4">
        <f>SUM(F93)</f>
        <v>4.0240593000000002</v>
      </c>
      <c r="G94" s="4">
        <f>SUM(G93)</f>
        <v>4.5489366000000011</v>
      </c>
      <c r="H94" s="4">
        <f>SUM(H93)</f>
        <v>4.7308940640000001</v>
      </c>
      <c r="I94" s="4">
        <f>SUM(I93)</f>
        <v>4.9201298265600002</v>
      </c>
      <c r="J94" s="4">
        <f>SUM(J93)</f>
        <v>5.1169350196224004</v>
      </c>
      <c r="K94" s="4">
        <f>SUM(K93)</f>
        <v>5.3216124204072965</v>
      </c>
      <c r="L94" s="42">
        <f>SUM(L93)</f>
        <v>1.5163122</v>
      </c>
      <c r="M94" s="4">
        <f>SUM(M93)</f>
        <v>1.5769646880000001</v>
      </c>
      <c r="N94" s="4">
        <f>SUM(N93)</f>
        <v>1.6400432755199998</v>
      </c>
      <c r="O94" s="4">
        <f>SUM(O93)</f>
        <v>1.7056450065408002</v>
      </c>
      <c r="P94" s="4">
        <f>SUM(P93)</f>
        <v>1.773870806802432</v>
      </c>
    </row>
    <row r="95" spans="2:16" ht="30" x14ac:dyDescent="0.25">
      <c r="B95" s="8" t="s">
        <v>39</v>
      </c>
      <c r="C95" s="8" t="s">
        <v>22</v>
      </c>
      <c r="D95" s="38" t="s">
        <v>38</v>
      </c>
      <c r="E95" s="7">
        <v>34.743136374999999</v>
      </c>
      <c r="F95" s="7">
        <v>30.296784850000002</v>
      </c>
      <c r="G95" s="7">
        <v>6.0054618000000008</v>
      </c>
      <c r="H95" s="7">
        <v>6.2456802720000004</v>
      </c>
      <c r="I95" s="7">
        <v>6.4955074828799999</v>
      </c>
      <c r="J95" s="7">
        <v>6.7553277821952005</v>
      </c>
      <c r="K95" s="7">
        <v>7.0255408934830088</v>
      </c>
      <c r="L95" s="41">
        <v>2.0018205999999998</v>
      </c>
      <c r="M95" s="7">
        <v>2.0818934240000004</v>
      </c>
      <c r="N95" s="7">
        <v>2.1651691609600001</v>
      </c>
      <c r="O95" s="7">
        <v>2.2517759273984002</v>
      </c>
      <c r="P95" s="7">
        <v>2.3418469644943358</v>
      </c>
    </row>
    <row r="96" spans="2:16" x14ac:dyDescent="0.25">
      <c r="B96" s="6" t="s">
        <v>37</v>
      </c>
      <c r="C96" s="5"/>
      <c r="D96" s="5"/>
      <c r="E96" s="4">
        <f>SUM(E95)</f>
        <v>34.743136374999999</v>
      </c>
      <c r="F96" s="4">
        <f>SUM(F95)</f>
        <v>30.296784850000002</v>
      </c>
      <c r="G96" s="4">
        <f>SUM(G95)</f>
        <v>6.0054618000000008</v>
      </c>
      <c r="H96" s="4">
        <f>SUM(H95)</f>
        <v>6.2456802720000004</v>
      </c>
      <c r="I96" s="4">
        <f>SUM(I95)</f>
        <v>6.4955074828799999</v>
      </c>
      <c r="J96" s="4">
        <f>SUM(J95)</f>
        <v>6.7553277821952005</v>
      </c>
      <c r="K96" s="4">
        <f>SUM(K95)</f>
        <v>7.0255408934830088</v>
      </c>
      <c r="L96" s="42">
        <f>SUM(L95)</f>
        <v>2.0018205999999998</v>
      </c>
      <c r="M96" s="4">
        <f>SUM(M95)</f>
        <v>2.0818934240000004</v>
      </c>
      <c r="N96" s="4">
        <f>SUM(N95)</f>
        <v>2.1651691609600001</v>
      </c>
      <c r="O96" s="4">
        <f>SUM(O95)</f>
        <v>2.2517759273984002</v>
      </c>
      <c r="P96" s="4">
        <f>SUM(P95)</f>
        <v>2.3418469644943358</v>
      </c>
    </row>
    <row r="97" spans="2:16" x14ac:dyDescent="0.25">
      <c r="B97" s="8" t="s">
        <v>35</v>
      </c>
      <c r="C97" s="9" t="s">
        <v>25</v>
      </c>
      <c r="D97" s="39" t="s">
        <v>36</v>
      </c>
      <c r="E97" s="7">
        <v>0.29784000000000005</v>
      </c>
      <c r="F97" s="7">
        <v>4.5033408000000011E-2</v>
      </c>
      <c r="G97" s="7">
        <v>1.533876E-2</v>
      </c>
      <c r="H97" s="7">
        <v>1.5798922800000004E-2</v>
      </c>
      <c r="I97" s="7">
        <v>1.6272890484000001E-2</v>
      </c>
      <c r="J97" s="7">
        <v>1.6761077198519998E-2</v>
      </c>
      <c r="K97" s="7">
        <v>1.7263909514475602E-2</v>
      </c>
      <c r="L97" s="41">
        <v>6.135504E-3</v>
      </c>
      <c r="M97" s="7">
        <v>6.319569120000001E-3</v>
      </c>
      <c r="N97" s="7">
        <v>6.5091561936000001E-3</v>
      </c>
      <c r="O97" s="7">
        <v>6.7044308794080012E-3</v>
      </c>
      <c r="P97" s="7">
        <v>6.9055638057902418E-3</v>
      </c>
    </row>
    <row r="98" spans="2:16" x14ac:dyDescent="0.25">
      <c r="B98" s="8" t="s">
        <v>35</v>
      </c>
      <c r="C98" s="9" t="s">
        <v>25</v>
      </c>
      <c r="D98" s="39" t="s">
        <v>34</v>
      </c>
      <c r="E98" s="7">
        <v>0.29784000000000005</v>
      </c>
      <c r="F98" s="7">
        <v>4.5033408000000011E-2</v>
      </c>
      <c r="G98" s="7">
        <v>1.533876E-2</v>
      </c>
      <c r="H98" s="7">
        <v>1.5798922800000004E-2</v>
      </c>
      <c r="I98" s="7">
        <v>1.6272890484000001E-2</v>
      </c>
      <c r="J98" s="7">
        <v>1.6761077198519998E-2</v>
      </c>
      <c r="K98" s="7">
        <v>1.7263909514475602E-2</v>
      </c>
      <c r="L98" s="41">
        <v>6.135504E-3</v>
      </c>
      <c r="M98" s="7">
        <v>6.319569120000001E-3</v>
      </c>
      <c r="N98" s="7">
        <v>6.5091561936000001E-3</v>
      </c>
      <c r="O98" s="7">
        <v>6.7044308794080012E-3</v>
      </c>
      <c r="P98" s="7">
        <v>6.9055638057902418E-3</v>
      </c>
    </row>
    <row r="99" spans="2:16" x14ac:dyDescent="0.25">
      <c r="B99" s="8" t="s">
        <v>28</v>
      </c>
      <c r="C99" s="9" t="s">
        <v>25</v>
      </c>
      <c r="D99" s="39" t="s">
        <v>33</v>
      </c>
      <c r="E99" s="7">
        <v>0.29784000000000005</v>
      </c>
      <c r="F99" s="7">
        <v>4.5033408000000011E-2</v>
      </c>
      <c r="G99" s="7">
        <v>1.533876E-2</v>
      </c>
      <c r="H99" s="7">
        <v>1.5798922800000004E-2</v>
      </c>
      <c r="I99" s="7">
        <v>1.6272890484000001E-2</v>
      </c>
      <c r="J99" s="7">
        <v>1.6761077198519998E-2</v>
      </c>
      <c r="K99" s="7">
        <v>1.7263909514475602E-2</v>
      </c>
      <c r="L99" s="41">
        <v>6.135504E-3</v>
      </c>
      <c r="M99" s="7">
        <v>6.319569120000001E-3</v>
      </c>
      <c r="N99" s="7">
        <v>6.5091561936000001E-3</v>
      </c>
      <c r="O99" s="7">
        <v>6.7044308794080012E-3</v>
      </c>
      <c r="P99" s="7">
        <v>6.9055638057902418E-3</v>
      </c>
    </row>
    <row r="100" spans="2:16" x14ac:dyDescent="0.25">
      <c r="B100" s="8" t="s">
        <v>28</v>
      </c>
      <c r="C100" s="9" t="s">
        <v>25</v>
      </c>
      <c r="D100" s="39" t="s">
        <v>32</v>
      </c>
      <c r="E100" s="7">
        <v>0.29784000000000005</v>
      </c>
      <c r="F100" s="7">
        <v>4.5033408000000011E-2</v>
      </c>
      <c r="G100" s="7">
        <v>1.533876E-2</v>
      </c>
      <c r="H100" s="7">
        <v>1.5798922800000004E-2</v>
      </c>
      <c r="I100" s="7">
        <v>1.6272890484000001E-2</v>
      </c>
      <c r="J100" s="7">
        <v>1.6761077198519998E-2</v>
      </c>
      <c r="K100" s="7">
        <v>1.7263909514475602E-2</v>
      </c>
      <c r="L100" s="41">
        <v>6.135504E-3</v>
      </c>
      <c r="M100" s="7">
        <v>6.319569120000001E-3</v>
      </c>
      <c r="N100" s="7">
        <v>6.5091561936000001E-3</v>
      </c>
      <c r="O100" s="7">
        <v>6.7044308794080012E-3</v>
      </c>
      <c r="P100" s="7">
        <v>6.9055638057902418E-3</v>
      </c>
    </row>
    <row r="101" spans="2:16" x14ac:dyDescent="0.25">
      <c r="B101" s="8" t="s">
        <v>28</v>
      </c>
      <c r="C101" s="9" t="s">
        <v>25</v>
      </c>
      <c r="D101" s="39" t="s">
        <v>31</v>
      </c>
      <c r="E101" s="7">
        <v>0.29784000000000005</v>
      </c>
      <c r="F101" s="7">
        <v>4.5033408000000011E-2</v>
      </c>
      <c r="G101" s="7">
        <v>1.533876E-2</v>
      </c>
      <c r="H101" s="7">
        <v>1.5798922800000004E-2</v>
      </c>
      <c r="I101" s="7">
        <v>1.6272890484000001E-2</v>
      </c>
      <c r="J101" s="7">
        <v>1.6761077198519998E-2</v>
      </c>
      <c r="K101" s="7">
        <v>1.7263909514475602E-2</v>
      </c>
      <c r="L101" s="41">
        <v>6.135504E-3</v>
      </c>
      <c r="M101" s="7">
        <v>6.319569120000001E-3</v>
      </c>
      <c r="N101" s="7">
        <v>6.5091561936000001E-3</v>
      </c>
      <c r="O101" s="7">
        <v>6.7044308794080012E-3</v>
      </c>
      <c r="P101" s="7">
        <v>6.9055638057902418E-3</v>
      </c>
    </row>
    <row r="102" spans="2:16" x14ac:dyDescent="0.25">
      <c r="B102" s="8" t="s">
        <v>28</v>
      </c>
      <c r="C102" s="9" t="s">
        <v>25</v>
      </c>
      <c r="D102" s="39" t="s">
        <v>30</v>
      </c>
      <c r="E102" s="7">
        <v>0.29784000000000005</v>
      </c>
      <c r="F102" s="7">
        <v>4.5033408000000011E-2</v>
      </c>
      <c r="G102" s="7">
        <v>1.533876E-2</v>
      </c>
      <c r="H102" s="7">
        <v>1.5798922800000004E-2</v>
      </c>
      <c r="I102" s="7">
        <v>1.6272890484000001E-2</v>
      </c>
      <c r="J102" s="7">
        <v>1.6761077198519998E-2</v>
      </c>
      <c r="K102" s="7">
        <v>1.7263909514475602E-2</v>
      </c>
      <c r="L102" s="41">
        <v>6.135504E-3</v>
      </c>
      <c r="M102" s="7">
        <v>6.319569120000001E-3</v>
      </c>
      <c r="N102" s="7">
        <v>6.5091561936000001E-3</v>
      </c>
      <c r="O102" s="7">
        <v>6.7044308794080012E-3</v>
      </c>
      <c r="P102" s="7">
        <v>6.9055638057902418E-3</v>
      </c>
    </row>
    <row r="103" spans="2:16" x14ac:dyDescent="0.25">
      <c r="B103" s="8" t="s">
        <v>28</v>
      </c>
      <c r="C103" s="9" t="s">
        <v>25</v>
      </c>
      <c r="D103" s="39" t="s">
        <v>29</v>
      </c>
      <c r="E103" s="7">
        <v>0.29784000000000005</v>
      </c>
      <c r="F103" s="7">
        <v>4.5033408000000011E-2</v>
      </c>
      <c r="G103" s="7">
        <v>1.533876E-2</v>
      </c>
      <c r="H103" s="7">
        <v>1.5798922800000004E-2</v>
      </c>
      <c r="I103" s="7">
        <v>1.6272890484000001E-2</v>
      </c>
      <c r="J103" s="7">
        <v>1.6761077198519998E-2</v>
      </c>
      <c r="K103" s="7">
        <v>1.7263909514475602E-2</v>
      </c>
      <c r="L103" s="41">
        <v>6.135504E-3</v>
      </c>
      <c r="M103" s="7">
        <v>6.319569120000001E-3</v>
      </c>
      <c r="N103" s="7">
        <v>6.5091561936000001E-3</v>
      </c>
      <c r="O103" s="7">
        <v>6.7044308794080012E-3</v>
      </c>
      <c r="P103" s="7">
        <v>6.9055638057902418E-3</v>
      </c>
    </row>
    <row r="104" spans="2:16" x14ac:dyDescent="0.25">
      <c r="B104" s="8" t="s">
        <v>28</v>
      </c>
      <c r="C104" s="9" t="s">
        <v>25</v>
      </c>
      <c r="D104" s="39" t="s">
        <v>27</v>
      </c>
      <c r="E104" s="7">
        <v>0.29784000000000005</v>
      </c>
      <c r="F104" s="7">
        <v>4.5033408000000011E-2</v>
      </c>
      <c r="G104" s="7">
        <v>1.533876E-2</v>
      </c>
      <c r="H104" s="7">
        <v>1.5798922800000004E-2</v>
      </c>
      <c r="I104" s="7">
        <v>1.6272890484000001E-2</v>
      </c>
      <c r="J104" s="7">
        <v>1.6761077198519998E-2</v>
      </c>
      <c r="K104" s="7">
        <v>1.7263909514475602E-2</v>
      </c>
      <c r="L104" s="41">
        <v>6.135504E-3</v>
      </c>
      <c r="M104" s="7">
        <v>6.319569120000001E-3</v>
      </c>
      <c r="N104" s="7">
        <v>6.5091561936000001E-3</v>
      </c>
      <c r="O104" s="7">
        <v>6.7044308794080012E-3</v>
      </c>
      <c r="P104" s="7">
        <v>6.9055638057902418E-3</v>
      </c>
    </row>
    <row r="105" spans="2:16" x14ac:dyDescent="0.25">
      <c r="B105" s="6" t="s">
        <v>23</v>
      </c>
      <c r="C105" s="5"/>
      <c r="D105" s="5"/>
      <c r="E105" s="4">
        <f>SUM(E97:E104)</f>
        <v>2.3827200000000004</v>
      </c>
      <c r="F105" s="4">
        <f>SUM(F97:F104)</f>
        <v>0.36026726400000003</v>
      </c>
      <c r="G105" s="4">
        <f>SUM(G97:G104)</f>
        <v>0.12271008000000003</v>
      </c>
      <c r="H105" s="4">
        <f>SUM(H97:H104)</f>
        <v>0.12639138240000003</v>
      </c>
      <c r="I105" s="4">
        <f>SUM(I97:I104)</f>
        <v>0.13018312387200001</v>
      </c>
      <c r="J105" s="4">
        <f>SUM(J97:J104)</f>
        <v>0.13408861758815996</v>
      </c>
      <c r="K105" s="4">
        <f>SUM(K97:K104)</f>
        <v>0.13811127611580479</v>
      </c>
      <c r="L105" s="42">
        <f>SUM(L97:L104)</f>
        <v>4.9084032E-2</v>
      </c>
      <c r="M105" s="4">
        <f>SUM(M97:M104)</f>
        <v>5.0556552960000008E-2</v>
      </c>
      <c r="N105" s="4">
        <f>SUM(N97:N104)</f>
        <v>5.2073249548800001E-2</v>
      </c>
      <c r="O105" s="4">
        <f>SUM(O97:O104)</f>
        <v>5.363544703526401E-2</v>
      </c>
      <c r="P105" s="4">
        <f>SUM(P97:P104)</f>
        <v>5.5244510446321941E-2</v>
      </c>
    </row>
    <row r="106" spans="2:16" x14ac:dyDescent="0.25">
      <c r="B106" s="9" t="s">
        <v>26</v>
      </c>
      <c r="C106" s="9" t="s">
        <v>25</v>
      </c>
      <c r="D106" s="39" t="s">
        <v>24</v>
      </c>
      <c r="E106" s="7">
        <v>0.29784000000000005</v>
      </c>
      <c r="F106" s="7">
        <v>4.5033408000000011E-2</v>
      </c>
      <c r="G106" s="7">
        <v>1.533876E-2</v>
      </c>
      <c r="H106" s="7">
        <v>1.5798922800000004E-2</v>
      </c>
      <c r="I106" s="7">
        <v>1.6272890484000001E-2</v>
      </c>
      <c r="J106" s="7">
        <v>1.6761077198519998E-2</v>
      </c>
      <c r="K106" s="7">
        <v>1.7263909514475602E-2</v>
      </c>
      <c r="L106" s="41">
        <v>6.135504E-3</v>
      </c>
      <c r="M106" s="7">
        <v>6.319569120000001E-3</v>
      </c>
      <c r="N106" s="7">
        <v>6.5091561936000001E-3</v>
      </c>
      <c r="O106" s="7">
        <v>6.7044308794080012E-3</v>
      </c>
      <c r="P106" s="7">
        <v>6.9055638057902418E-3</v>
      </c>
    </row>
    <row r="107" spans="2:16" x14ac:dyDescent="0.25">
      <c r="B107" s="6" t="s">
        <v>23</v>
      </c>
      <c r="C107" s="5"/>
      <c r="D107" s="5"/>
      <c r="E107" s="4">
        <f>SUM(E106)</f>
        <v>0.29784000000000005</v>
      </c>
      <c r="F107" s="4">
        <f>SUM(F106)</f>
        <v>4.5033408000000011E-2</v>
      </c>
      <c r="G107" s="4">
        <f>SUM(G106)</f>
        <v>1.533876E-2</v>
      </c>
      <c r="H107" s="4">
        <f>SUM(H106)</f>
        <v>1.5798922800000004E-2</v>
      </c>
      <c r="I107" s="4">
        <f>SUM(I106)</f>
        <v>1.6272890484000001E-2</v>
      </c>
      <c r="J107" s="4">
        <f>SUM(J106)</f>
        <v>1.6761077198519998E-2</v>
      </c>
      <c r="K107" s="4">
        <f>SUM(K106)</f>
        <v>1.7263909514475602E-2</v>
      </c>
      <c r="L107" s="42">
        <f>SUM(L106)</f>
        <v>6.135504E-3</v>
      </c>
      <c r="M107" s="4">
        <f>SUM(M106)</f>
        <v>6.319569120000001E-3</v>
      </c>
      <c r="N107" s="4">
        <f>SUM(N106)</f>
        <v>6.5091561936000001E-3</v>
      </c>
      <c r="O107" s="4">
        <f>SUM(O106)</f>
        <v>6.7044308794080012E-3</v>
      </c>
      <c r="P107" s="4">
        <f>SUM(P106)</f>
        <v>6.9055638057902418E-3</v>
      </c>
    </row>
    <row r="108" spans="2:16" x14ac:dyDescent="0.25">
      <c r="B108" s="8" t="s">
        <v>20</v>
      </c>
      <c r="C108" s="9" t="s">
        <v>22</v>
      </c>
      <c r="D108" s="39" t="s">
        <v>21</v>
      </c>
      <c r="E108" s="7">
        <v>1.1213860324999998</v>
      </c>
      <c r="F108" s="7">
        <v>0.97787347099999999</v>
      </c>
      <c r="G108" s="7">
        <v>0.96917574000000006</v>
      </c>
      <c r="H108" s="7">
        <v>1.0079427696000001</v>
      </c>
      <c r="I108" s="7">
        <v>1.0482604803839999</v>
      </c>
      <c r="J108" s="7">
        <v>1.0901908995993599</v>
      </c>
      <c r="K108" s="7">
        <v>1.1337985355833344</v>
      </c>
      <c r="L108" s="41">
        <v>0.32305857999999998</v>
      </c>
      <c r="M108" s="7">
        <v>0.33598092319999995</v>
      </c>
      <c r="N108" s="7">
        <v>0.34942016012799998</v>
      </c>
      <c r="O108" s="7">
        <v>0.36339696653311993</v>
      </c>
      <c r="P108" s="7">
        <v>0.3779328451944447</v>
      </c>
    </row>
    <row r="109" spans="2:16" x14ac:dyDescent="0.25">
      <c r="B109" s="8" t="s">
        <v>20</v>
      </c>
      <c r="C109" s="9" t="s">
        <v>11</v>
      </c>
      <c r="D109" s="39" t="s">
        <v>19</v>
      </c>
      <c r="E109" s="7">
        <v>4.7282978879999993</v>
      </c>
      <c r="F109" s="7">
        <v>19.2430728</v>
      </c>
      <c r="G109" s="7">
        <v>24.924360960000001</v>
      </c>
      <c r="H109" s="7">
        <v>25.422848179199999</v>
      </c>
      <c r="I109" s="7">
        <v>25.931305142784005</v>
      </c>
      <c r="J109" s="7">
        <v>26.449931245639682</v>
      </c>
      <c r="K109" s="7">
        <v>26.97892987055247</v>
      </c>
      <c r="L109" s="41">
        <v>16.616240640000004</v>
      </c>
      <c r="M109" s="7">
        <v>16.9485654528</v>
      </c>
      <c r="N109" s="7">
        <v>17.287536761856</v>
      </c>
      <c r="O109" s="7">
        <v>17.633287497093121</v>
      </c>
      <c r="P109" s="7">
        <v>17.985953247034985</v>
      </c>
    </row>
    <row r="110" spans="2:16" x14ac:dyDescent="0.25">
      <c r="B110" s="6" t="s">
        <v>18</v>
      </c>
      <c r="C110" s="5"/>
      <c r="D110" s="5"/>
      <c r="E110" s="4">
        <f>SUM(E108:E109)</f>
        <v>5.8496839204999986</v>
      </c>
      <c r="F110" s="4">
        <f>SUM(F108:F109)</f>
        <v>20.220946270999999</v>
      </c>
      <c r="G110" s="4">
        <f>SUM(G108:G109)</f>
        <v>25.893536700000002</v>
      </c>
      <c r="H110" s="4">
        <f>SUM(H108:H109)</f>
        <v>26.430790948799999</v>
      </c>
      <c r="I110" s="4">
        <f>SUM(I108:I109)</f>
        <v>26.979565623168003</v>
      </c>
      <c r="J110" s="4">
        <f>SUM(J108:J109)</f>
        <v>27.540122145239042</v>
      </c>
      <c r="K110" s="4">
        <f>SUM(K108:K109)</f>
        <v>28.112728406135805</v>
      </c>
      <c r="L110" s="42">
        <f>SUM(L108:L109)</f>
        <v>16.939299220000006</v>
      </c>
      <c r="M110" s="4">
        <f>SUM(M108:M109)</f>
        <v>17.284546376000002</v>
      </c>
      <c r="N110" s="4">
        <f>SUM(N108:N109)</f>
        <v>17.636956921983998</v>
      </c>
      <c r="O110" s="4">
        <f>SUM(O108:O109)</f>
        <v>17.996684463626242</v>
      </c>
      <c r="P110" s="4">
        <f>SUM(P108:P109)</f>
        <v>18.363886092229428</v>
      </c>
    </row>
    <row r="111" spans="2:16" ht="30" x14ac:dyDescent="0.25">
      <c r="B111" s="8" t="s">
        <v>17</v>
      </c>
      <c r="C111" s="9" t="s">
        <v>6</v>
      </c>
      <c r="D111" s="39" t="s">
        <v>16</v>
      </c>
      <c r="E111" s="7">
        <v>0.38219149999999996</v>
      </c>
      <c r="F111" s="7">
        <v>0.12395400000000001</v>
      </c>
      <c r="G111" s="7">
        <v>0.6321654000000001</v>
      </c>
      <c r="H111" s="7">
        <v>0.64480870800000001</v>
      </c>
      <c r="I111" s="7">
        <v>0.65770488215999989</v>
      </c>
      <c r="J111" s="7">
        <v>0.67085897980319986</v>
      </c>
      <c r="K111" s="7">
        <v>0.68427615939926401</v>
      </c>
      <c r="L111" s="41">
        <v>0.52680450000000001</v>
      </c>
      <c r="M111" s="7">
        <v>0.53734059000000001</v>
      </c>
      <c r="N111" s="7">
        <v>0.54808740179999993</v>
      </c>
      <c r="O111" s="7">
        <v>0.55904914983599985</v>
      </c>
      <c r="P111" s="7">
        <v>0.57023013283272006</v>
      </c>
    </row>
    <row r="112" spans="2:16" x14ac:dyDescent="0.25">
      <c r="B112" s="6" t="s">
        <v>15</v>
      </c>
      <c r="C112" s="5"/>
      <c r="D112" s="5"/>
      <c r="E112" s="4">
        <f>SUM(E111)</f>
        <v>0.38219149999999996</v>
      </c>
      <c r="F112" s="4">
        <f>SUM(F111)</f>
        <v>0.12395400000000001</v>
      </c>
      <c r="G112" s="4">
        <f>SUM(G111)</f>
        <v>0.6321654000000001</v>
      </c>
      <c r="H112" s="4">
        <f>SUM(H111)</f>
        <v>0.64480870800000001</v>
      </c>
      <c r="I112" s="4">
        <f>SUM(I111)</f>
        <v>0.65770488215999989</v>
      </c>
      <c r="J112" s="4">
        <f>SUM(J111)</f>
        <v>0.67085897980319986</v>
      </c>
      <c r="K112" s="4">
        <f>SUM(K111)</f>
        <v>0.68427615939926401</v>
      </c>
      <c r="L112" s="42">
        <f>SUM(L111)</f>
        <v>0.52680450000000001</v>
      </c>
      <c r="M112" s="4">
        <f>SUM(M111)</f>
        <v>0.53734059000000001</v>
      </c>
      <c r="N112" s="4">
        <f>SUM(N111)</f>
        <v>0.54808740179999993</v>
      </c>
      <c r="O112" s="4">
        <f>SUM(O111)</f>
        <v>0.55904914983599985</v>
      </c>
      <c r="P112" s="4">
        <f>SUM(P111)</f>
        <v>0.57023013283272006</v>
      </c>
    </row>
    <row r="113" spans="2:16" x14ac:dyDescent="0.25">
      <c r="B113" s="8" t="s">
        <v>4</v>
      </c>
      <c r="C113" s="8" t="s">
        <v>11</v>
      </c>
      <c r="D113" s="38" t="s">
        <v>14</v>
      </c>
      <c r="E113" s="7">
        <v>5.2480799999999999</v>
      </c>
      <c r="F113" s="7">
        <v>3.7824</v>
      </c>
      <c r="G113" s="7">
        <v>23.148288000000001</v>
      </c>
      <c r="H113" s="7">
        <v>23.61125376</v>
      </c>
      <c r="I113" s="7">
        <v>24.083478835200005</v>
      </c>
      <c r="J113" s="7">
        <v>24.565148411904001</v>
      </c>
      <c r="K113" s="7">
        <v>25.056451380142079</v>
      </c>
      <c r="L113" s="41">
        <v>15.432192000000001</v>
      </c>
      <c r="M113" s="7">
        <v>15.740835840000001</v>
      </c>
      <c r="N113" s="7">
        <v>16.055652556800002</v>
      </c>
      <c r="O113" s="7">
        <v>16.376765607935997</v>
      </c>
      <c r="P113" s="7">
        <v>16.704300920094724</v>
      </c>
    </row>
    <row r="114" spans="2:16" ht="30" x14ac:dyDescent="0.25">
      <c r="B114" s="8" t="s">
        <v>4</v>
      </c>
      <c r="C114" s="8" t="s">
        <v>11</v>
      </c>
      <c r="D114" s="38" t="s">
        <v>13</v>
      </c>
      <c r="E114" s="7">
        <v>22.639482200421817</v>
      </c>
      <c r="F114" s="7">
        <v>26.055670051636358</v>
      </c>
      <c r="G114" s="7">
        <v>11.811903756741817</v>
      </c>
      <c r="H114" s="7">
        <v>12.048141831876654</v>
      </c>
      <c r="I114" s="7">
        <v>12.289104668514186</v>
      </c>
      <c r="J114" s="7">
        <v>12.53488676188447</v>
      </c>
      <c r="K114" s="7">
        <v>12.785584497122157</v>
      </c>
      <c r="L114" s="41">
        <v>7.8746025044945451</v>
      </c>
      <c r="M114" s="7">
        <v>8.032094554584436</v>
      </c>
      <c r="N114" s="7">
        <v>8.1927364456761236</v>
      </c>
      <c r="O114" s="7">
        <v>8.3565911745896457</v>
      </c>
      <c r="P114" s="7">
        <v>8.5237229980814391</v>
      </c>
    </row>
    <row r="115" spans="2:16" x14ac:dyDescent="0.25">
      <c r="B115" s="8" t="s">
        <v>4</v>
      </c>
      <c r="C115" s="8" t="s">
        <v>11</v>
      </c>
      <c r="D115" s="38" t="s">
        <v>12</v>
      </c>
      <c r="E115" s="7">
        <v>23.542053951311996</v>
      </c>
      <c r="F115" s="7">
        <v>25.477017289775993</v>
      </c>
      <c r="G115" s="7">
        <v>24.670782565415998</v>
      </c>
      <c r="H115" s="7">
        <v>25.164198216724316</v>
      </c>
      <c r="I115" s="7">
        <v>25.667482181058805</v>
      </c>
      <c r="J115" s="7">
        <v>26.180831824679981</v>
      </c>
      <c r="K115" s="7">
        <v>26.70444846117358</v>
      </c>
      <c r="L115" s="41">
        <v>16.447188376943998</v>
      </c>
      <c r="M115" s="7">
        <v>16.776132144482879</v>
      </c>
      <c r="N115" s="7">
        <v>17.111654787372537</v>
      </c>
      <c r="O115" s="7">
        <v>17.453887883119986</v>
      </c>
      <c r="P115" s="7">
        <v>17.802965640782386</v>
      </c>
    </row>
    <row r="116" spans="2:16" x14ac:dyDescent="0.25">
      <c r="B116" s="8" t="s">
        <v>4</v>
      </c>
      <c r="C116" s="8" t="s">
        <v>11</v>
      </c>
      <c r="D116" s="38" t="s">
        <v>10</v>
      </c>
      <c r="E116" s="7">
        <v>13.855644000000002</v>
      </c>
      <c r="F116" s="7">
        <v>15.660691199999999</v>
      </c>
      <c r="G116" s="7">
        <v>31.1179968</v>
      </c>
      <c r="H116" s="7">
        <v>31.740356735999999</v>
      </c>
      <c r="I116" s="7">
        <v>32.375163870720002</v>
      </c>
      <c r="J116" s="7">
        <v>33.022667148134403</v>
      </c>
      <c r="K116" s="7">
        <v>33.683120491097085</v>
      </c>
      <c r="L116" s="41">
        <v>20.745331199999995</v>
      </c>
      <c r="M116" s="7">
        <v>21.160237823999999</v>
      </c>
      <c r="N116" s="7">
        <v>21.583442580479996</v>
      </c>
      <c r="O116" s="7">
        <v>22.015111432089604</v>
      </c>
      <c r="P116" s="7">
        <v>22.455413660731395</v>
      </c>
    </row>
    <row r="117" spans="2:16" x14ac:dyDescent="0.25">
      <c r="B117" s="8" t="s">
        <v>4</v>
      </c>
      <c r="C117" s="8" t="s">
        <v>9</v>
      </c>
      <c r="D117" s="38" t="s">
        <v>8</v>
      </c>
      <c r="E117" s="7">
        <v>0.25202854771199995</v>
      </c>
      <c r="F117" s="7">
        <v>0.28692124300799998</v>
      </c>
      <c r="G117" s="7">
        <v>0.30390412032000003</v>
      </c>
      <c r="H117" s="7">
        <v>0.30998220272639998</v>
      </c>
      <c r="I117" s="7">
        <v>0.31618184678092803</v>
      </c>
      <c r="J117" s="7">
        <v>0.32250548371654658</v>
      </c>
      <c r="K117" s="7">
        <v>0.32895559339087743</v>
      </c>
      <c r="L117" s="41">
        <v>0.30390412032000003</v>
      </c>
      <c r="M117" s="7">
        <v>0.30998220272639998</v>
      </c>
      <c r="N117" s="7">
        <v>0.31618184678092803</v>
      </c>
      <c r="O117" s="7">
        <v>0.32250548371654658</v>
      </c>
      <c r="P117" s="7">
        <v>0.32895559339087743</v>
      </c>
    </row>
    <row r="118" spans="2:16" ht="30" x14ac:dyDescent="0.25">
      <c r="B118" s="8" t="s">
        <v>4</v>
      </c>
      <c r="C118" s="8" t="s">
        <v>6</v>
      </c>
      <c r="D118" s="38" t="s">
        <v>7</v>
      </c>
      <c r="E118" s="7">
        <v>1.2271802399999998</v>
      </c>
      <c r="F118" s="7">
        <v>0.89575199999999999</v>
      </c>
      <c r="G118" s="7">
        <v>2.7410011200000004</v>
      </c>
      <c r="H118" s="7">
        <v>2.7958211424000003</v>
      </c>
      <c r="I118" s="7">
        <v>2.8517375652480004</v>
      </c>
      <c r="J118" s="7">
        <v>2.9087723165529606</v>
      </c>
      <c r="K118" s="7">
        <v>2.9669477628840197</v>
      </c>
      <c r="L118" s="41">
        <v>2.2841676000000004</v>
      </c>
      <c r="M118" s="7">
        <v>2.3298509519999997</v>
      </c>
      <c r="N118" s="7">
        <v>2.3764479710400006</v>
      </c>
      <c r="O118" s="7">
        <v>2.4239769304608001</v>
      </c>
      <c r="P118" s="7">
        <v>2.4724564690700164</v>
      </c>
    </row>
    <row r="119" spans="2:16" x14ac:dyDescent="0.25">
      <c r="B119" s="8" t="s">
        <v>4</v>
      </c>
      <c r="C119" s="8" t="s">
        <v>6</v>
      </c>
      <c r="D119" s="38" t="s">
        <v>5</v>
      </c>
      <c r="E119" s="7">
        <v>9.5610060000000011E-2</v>
      </c>
      <c r="F119" s="7">
        <v>7.5435771600000007E-2</v>
      </c>
      <c r="G119" s="7">
        <v>6.9246576000000004E-2</v>
      </c>
      <c r="H119" s="7">
        <v>7.0631507520000011E-2</v>
      </c>
      <c r="I119" s="7">
        <v>7.2044137670399994E-2</v>
      </c>
      <c r="J119" s="7">
        <v>7.3485020423808028E-2</v>
      </c>
      <c r="K119" s="7">
        <v>7.4954720832284175E-2</v>
      </c>
      <c r="L119" s="41">
        <v>5.770548000000001E-2</v>
      </c>
      <c r="M119" s="7">
        <v>5.8859589600000005E-2</v>
      </c>
      <c r="N119" s="7">
        <v>6.0036781391999999E-2</v>
      </c>
      <c r="O119" s="7">
        <v>6.123751701984001E-2</v>
      </c>
      <c r="P119" s="7">
        <v>6.2462267360236808E-2</v>
      </c>
    </row>
    <row r="120" spans="2:16" ht="30" x14ac:dyDescent="0.25">
      <c r="B120" s="8" t="s">
        <v>4</v>
      </c>
      <c r="C120" s="8" t="s">
        <v>3</v>
      </c>
      <c r="D120" s="38" t="s">
        <v>2</v>
      </c>
      <c r="E120" s="7">
        <v>1.4740500000000001</v>
      </c>
      <c r="F120" s="7">
        <v>1.4740500000000001</v>
      </c>
      <c r="G120" s="7">
        <v>0.54657774000000003</v>
      </c>
      <c r="H120" s="7">
        <v>0.5575092948</v>
      </c>
      <c r="I120" s="7">
        <v>0.56865948069599992</v>
      </c>
      <c r="J120" s="7">
        <v>0.58003267030992001</v>
      </c>
      <c r="K120" s="7">
        <v>0.59163332371611843</v>
      </c>
      <c r="L120" s="41">
        <v>0.54657774000000003</v>
      </c>
      <c r="M120" s="7">
        <v>0.5575092948</v>
      </c>
      <c r="N120" s="7">
        <v>0.56865948069599992</v>
      </c>
      <c r="O120" s="7">
        <v>0.58003267030992001</v>
      </c>
      <c r="P120" s="7">
        <v>0.59163332371611843</v>
      </c>
    </row>
    <row r="121" spans="2:16" x14ac:dyDescent="0.25">
      <c r="B121" s="6" t="s">
        <v>1</v>
      </c>
      <c r="C121" s="5"/>
      <c r="D121" s="5"/>
      <c r="E121" s="4">
        <f>SUM(E113:E120)</f>
        <v>68.334128999445809</v>
      </c>
      <c r="F121" s="4">
        <f>SUM(F113:F120)</f>
        <v>73.707937556020354</v>
      </c>
      <c r="G121" s="4">
        <f>SUM(G113:G120)</f>
        <v>94.409700678477833</v>
      </c>
      <c r="H121" s="4">
        <f>SUM(H113:H120)</f>
        <v>96.297894692047379</v>
      </c>
      <c r="I121" s="4">
        <f>SUM(I113:I120)</f>
        <v>98.223852585888324</v>
      </c>
      <c r="J121" s="4">
        <f>SUM(J113:J120)</f>
        <v>100.18832963760607</v>
      </c>
      <c r="K121" s="4">
        <f>SUM(K113:K120)</f>
        <v>102.1920962303582</v>
      </c>
      <c r="L121" s="42">
        <f>SUM(L113:L120)</f>
        <v>63.691669021758543</v>
      </c>
      <c r="M121" s="4">
        <f>SUM(M113:M120)</f>
        <v>64.965502402193721</v>
      </c>
      <c r="N121" s="4">
        <f>SUM(N113:N120)</f>
        <v>66.264812450237585</v>
      </c>
      <c r="O121" s="4">
        <f>SUM(O113:O120)</f>
        <v>67.590108699242322</v>
      </c>
      <c r="P121" s="4">
        <f>SUM(P113:P120)</f>
        <v>68.941910873227187</v>
      </c>
    </row>
    <row r="122" spans="2:16" ht="47.25" customHeight="1" x14ac:dyDescent="0.25">
      <c r="B122" s="3" t="s">
        <v>0</v>
      </c>
      <c r="C122" s="2"/>
      <c r="D122" s="2"/>
      <c r="E122" s="1">
        <f>SUM(E121,E112,E110,E107,E105,E96,E94,E92,E90,E88,E86,E84,E68,E65,E63,E52,E50,E47,E45)</f>
        <v>202.74706264233583</v>
      </c>
      <c r="F122" s="1">
        <f>SUM(F121,F112,F110,F107,F105,F96,F94,F92,F90,F88,F86,F84,F68,F65,F63,F52,F50,F47,F45)</f>
        <v>270.03716294628259</v>
      </c>
      <c r="G122" s="1">
        <f>SUM(G121,G112,G110,G107,G105,G96,G94,G92,G90,G88,G86,G84,G68,G65,G63,G52,G50,G47,G45)</f>
        <v>169.52790149242142</v>
      </c>
      <c r="H122" s="1">
        <f>SUM(H121,H112,H110,H107,H105,H96,H94,H92,H90,H88,H86,H84,H68,H65,H63,H52,H50,H47,H45)</f>
        <v>173.26292017520609</v>
      </c>
      <c r="I122" s="1">
        <f>SUM(I121,I112,I110,I107,I105,I96,I94,I92,I90,I88,I86,I84,I68,I65,I63,I52,I50,I47,I45)</f>
        <v>177.10736985251302</v>
      </c>
      <c r="J122" s="1">
        <f>SUM(J121,J112,J110,J107,J105,J96,J94,J92,J90,J88,J86,J84,J68,J65,J63,J52,J50,J47,J45)</f>
        <v>181.04457572818424</v>
      </c>
      <c r="K122" s="1">
        <f>SUM(K121,K112,K110,K107,K105,K96,K94,K92,K90,K88,K86,K84,K68,K65,K63,K52,K50,K47,K45)</f>
        <v>185.07701302777897</v>
      </c>
      <c r="L122" s="45">
        <f>SUM(L121,L112,L110,L107,L105,L96,L94,L92,L90,L88,L86,L84,L68,L65,L63,L52,L50,L47,L45)</f>
        <v>116.14169137831729</v>
      </c>
      <c r="M122" s="1">
        <f>SUM(M121,M112,M110,M107,M105,M96,M94,M92,M90,M88,M86,M84,M68,M65,M63,M52,M50,M47,M45)</f>
        <v>118.55924759143421</v>
      </c>
      <c r="N122" s="1">
        <f>SUM(N121,N112,N110,N107,N105,N96,N94,N92,N90,N88,N86,N84,N68,N65,N63,N52,N50,N47,N45)</f>
        <v>121.11256023572059</v>
      </c>
      <c r="O122" s="1">
        <f>SUM(O121,O112,O110,O107,O105,O96,O94,O92,O90,O88,O86,O84,O68,O65,O63,O52,O50,O47,O45)</f>
        <v>123.72440855783826</v>
      </c>
      <c r="P122" s="1">
        <f>SUM(P121,P112,P110,P107,P105,P96,P94,P92,P90,P88,P86,P84,P68,P65,P63,P52,P50,P47,P45)</f>
        <v>126.39624261745467</v>
      </c>
    </row>
  </sheetData>
  <mergeCells count="26">
    <mergeCell ref="B94:D94"/>
    <mergeCell ref="B96:D96"/>
    <mergeCell ref="B105:D105"/>
    <mergeCell ref="B122:D122"/>
    <mergeCell ref="B107:D107"/>
    <mergeCell ref="B110:D110"/>
    <mergeCell ref="B112:D112"/>
    <mergeCell ref="B121:D121"/>
    <mergeCell ref="B68:D68"/>
    <mergeCell ref="B84:D84"/>
    <mergeCell ref="B86:D86"/>
    <mergeCell ref="B88:D88"/>
    <mergeCell ref="B90:D90"/>
    <mergeCell ref="B92:D92"/>
    <mergeCell ref="B45:D45"/>
    <mergeCell ref="B47:D47"/>
    <mergeCell ref="B50:D50"/>
    <mergeCell ref="B52:D52"/>
    <mergeCell ref="B63:D63"/>
    <mergeCell ref="B65:D65"/>
    <mergeCell ref="B1:D4"/>
    <mergeCell ref="B5:D5"/>
    <mergeCell ref="E5:F5"/>
    <mergeCell ref="G5:K5"/>
    <mergeCell ref="L5:P5"/>
    <mergeCell ref="E1:P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SUBZONA MIRA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Toño Alvarez</dc:creator>
  <cp:lastModifiedBy>Toño Alvarez</cp:lastModifiedBy>
  <dcterms:created xsi:type="dcterms:W3CDTF">2020-08-23T23:11:44Z</dcterms:created>
  <dcterms:modified xsi:type="dcterms:W3CDTF">2020-08-23T23:15:05Z</dcterms:modified>
</cp:coreProperties>
</file>