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NO DOMESTICOS\"/>
    </mc:Choice>
  </mc:AlternateContent>
  <bookViews>
    <workbookView xWindow="0" yWindow="0" windowWidth="20490" windowHeight="7320"/>
  </bookViews>
  <sheets>
    <sheet name="SUB ZONA PATIA" sheetId="1" r:id="rId1"/>
  </sheets>
  <externalReferences>
    <externalReference r:id="rId2"/>
  </externalReferences>
  <definedNames>
    <definedName name="tipo">'[1]Origen de los datos'!$I$2:$I$4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E10" i="1"/>
  <c r="F10" i="1"/>
  <c r="G10" i="1"/>
  <c r="H10" i="1"/>
  <c r="I10" i="1"/>
  <c r="J10" i="1"/>
  <c r="K10" i="1"/>
  <c r="L10" i="1"/>
  <c r="M10" i="1"/>
  <c r="N10" i="1"/>
  <c r="O10" i="1"/>
  <c r="P10" i="1"/>
  <c r="E13" i="1"/>
  <c r="F13" i="1"/>
  <c r="G13" i="1"/>
  <c r="H13" i="1"/>
  <c r="I13" i="1"/>
  <c r="J13" i="1"/>
  <c r="K13" i="1"/>
  <c r="L13" i="1"/>
  <c r="M13" i="1"/>
  <c r="N13" i="1"/>
  <c r="O13" i="1"/>
  <c r="P13" i="1"/>
  <c r="E15" i="1"/>
  <c r="F15" i="1"/>
  <c r="G15" i="1"/>
  <c r="H15" i="1"/>
  <c r="I15" i="1"/>
  <c r="J15" i="1"/>
  <c r="K15" i="1"/>
  <c r="L15" i="1"/>
  <c r="M15" i="1"/>
  <c r="N15" i="1"/>
  <c r="O15" i="1"/>
  <c r="P15" i="1"/>
  <c r="E16" i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<sst xmlns="http://schemas.openxmlformats.org/spreadsheetml/2006/main" count="30" uniqueCount="28">
  <si>
    <t>META GLOBAL SUBZONA HIDROGRAFICA RIO PATIA</t>
  </si>
  <si>
    <t>META GLOBAL MAR - ESTERO MOSQUERA</t>
  </si>
  <si>
    <t>`CENTRO DE SALUD SAN FRANCISCO</t>
  </si>
  <si>
    <t>SALUD</t>
  </si>
  <si>
    <t>MAR - ESTERO MOSQUERA - TRAMO UNICO</t>
  </si>
  <si>
    <t>META GLOBAL ESTERO SALAHONDA</t>
  </si>
  <si>
    <t>CENTRO DE SALUD SEÑOR DEL MAR E.S.E</t>
  </si>
  <si>
    <t>ESTERO SALAHONDA - TRAMO UNICO</t>
  </si>
  <si>
    <t>ESTACIÓN DE SERVICIO COMBUSTIBLES PIZARRO</t>
  </si>
  <si>
    <t>EDS</t>
  </si>
  <si>
    <t>META GLOBAL Q EL NARANJAL</t>
  </si>
  <si>
    <t xml:space="preserve"> Compañía Minera el Dorado</t>
  </si>
  <si>
    <t>MINA DE ORO</t>
  </si>
  <si>
    <t>Q EL NARANJAL - TRAMO UNICO</t>
  </si>
  <si>
    <t>META GLOBAL RIO PATIA ALTO</t>
  </si>
  <si>
    <t>GRANJA LA VACA VEREDA VALLE DE CUMBITARA</t>
  </si>
  <si>
    <t>PORCICOLA</t>
  </si>
  <si>
    <t>RIO PATIA ALTO - TRAMO UNICO</t>
  </si>
  <si>
    <t>SST TON/AÑO</t>
  </si>
  <si>
    <t>DBO 5 TON/AÑO</t>
  </si>
  <si>
    <t>NOMBRE O RAZON SOCIAL</t>
  </si>
  <si>
    <t>SECTOR</t>
  </si>
  <si>
    <t>SUB-NIVELES SIGUIENTES (TRAMO)</t>
  </si>
  <si>
    <t xml:space="preserve"> META SST TON/AÑO</t>
  </si>
  <si>
    <t>META DBO 5 TON/AÑO</t>
  </si>
  <si>
    <t>LINEA BASE</t>
  </si>
  <si>
    <t>SUB ZONA HIDROGRAFICA GUAITARA</t>
  </si>
  <si>
    <r>
      <t xml:space="preserve">Corporación Autónoma Regional de Nariño- CORPONARIÑO
</t>
    </r>
    <r>
      <rPr>
        <b/>
        <sz val="18"/>
        <color indexed="8"/>
        <rFont val="Arial Narrow"/>
        <family val="2"/>
      </rPr>
      <t>Establecimiento de meta de carga contaminante quinquenio  2020-2024 - Art. 2.2.9.7.3.5. Decreto 1076 / 2015
 PROPUESTA DE META INDIVIDUAL O GRUPAL DE METAS DE CARGA CONTAMINANTE SUB ZONA PATIA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</si>
</sst>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/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216694</xdr:colOff>
      <xdr:row>0</xdr:row>
      <xdr:rowOff>0</xdr:rowOff>
    </xdr:from>
    <xdr:ext cx="4250532" cy="1685924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978694" y="0"/>
          <a:ext cx="4250532" cy="168592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" name="AutoShape 1" descr="CORPONARIÑO S.I.G."/>
        <xdr:cNvSpPr>
          <a:spLocks noChangeAspect="1" noChangeArrowheads="1"/>
        </xdr:cNvSpPr>
      </xdr:nvSpPr>
      <xdr:spPr bwMode="auto">
        <a:xfrm>
          <a:off x="3810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1/Desktop/TASA%20RETR/COSTA%20PA/USUARIOS_INDS/SEGUIMIENTOS%20VCAP%202018-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BASE"/>
      <sheetName val="Origen de los datos"/>
      <sheetName val="CONTROLES Y MONITOREOS"/>
      <sheetName val="APERTURAS"/>
    </sheetNames>
    <sheetDataSet>
      <sheetData sheetId="0"/>
      <sheetData sheetId="1">
        <row r="2">
          <cell r="I2" t="str">
            <v>Domestico</v>
          </cell>
        </row>
        <row r="3">
          <cell r="I3" t="str">
            <v>Industrial</v>
          </cell>
        </row>
        <row r="4">
          <cell r="I4" t="str">
            <v>Especial (Sector salud o con riesgo biologico)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tabSelected="1" zoomScale="80" zoomScaleNormal="80" workbookViewId="0">
      <selection activeCell="C11" sqref="C11"/>
    </sheetView>
  </sheetViews>
  <sheetFormatPr baseColWidth="10" defaultRowHeight="15" x14ac:dyDescent="0.25"/>
  <cols>
    <col min="1" max="1" width="14" customWidth="1"/>
    <col min="2" max="2" width="29.28515625" customWidth="1"/>
    <col min="3" max="3" width="16.140625" customWidth="1"/>
    <col min="4" max="4" width="24.5703125" customWidth="1"/>
    <col min="5" max="16" width="11.42578125" customWidth="1"/>
  </cols>
  <sheetData>
    <row r="1" spans="2:16" ht="15" customHeight="1" x14ac:dyDescent="0.25">
      <c r="B1" s="43"/>
      <c r="C1" s="42"/>
      <c r="D1" s="41"/>
      <c r="E1" s="40" t="s">
        <v>27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44"/>
    </row>
    <row r="2" spans="2:16" ht="15" customHeight="1" x14ac:dyDescent="0.25">
      <c r="B2" s="38"/>
      <c r="C2" s="37"/>
      <c r="D2" s="36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45"/>
    </row>
    <row r="3" spans="2:16" ht="15" customHeight="1" x14ac:dyDescent="0.25">
      <c r="B3" s="38"/>
      <c r="C3" s="37"/>
      <c r="D3" s="36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45"/>
    </row>
    <row r="4" spans="2:16" ht="96.75" customHeight="1" thickBot="1" x14ac:dyDescent="0.3">
      <c r="B4" s="33"/>
      <c r="C4" s="32"/>
      <c r="D4" s="31"/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46"/>
    </row>
    <row r="5" spans="2:16" ht="15.75" thickBot="1" x14ac:dyDescent="0.3">
      <c r="B5" s="28" t="s">
        <v>26</v>
      </c>
      <c r="C5" s="27"/>
      <c r="D5" s="26"/>
      <c r="E5" s="25" t="s">
        <v>25</v>
      </c>
      <c r="F5" s="23"/>
      <c r="G5" s="24" t="s">
        <v>24</v>
      </c>
      <c r="H5" s="24"/>
      <c r="I5" s="24"/>
      <c r="J5" s="24"/>
      <c r="K5" s="23"/>
      <c r="L5" s="25" t="s">
        <v>23</v>
      </c>
      <c r="M5" s="24"/>
      <c r="N5" s="24"/>
      <c r="O5" s="24"/>
      <c r="P5" s="23"/>
    </row>
    <row r="6" spans="2:16" ht="30" x14ac:dyDescent="0.25">
      <c r="B6" s="22" t="s">
        <v>22</v>
      </c>
      <c r="C6" s="21" t="s">
        <v>21</v>
      </c>
      <c r="D6" s="20" t="s">
        <v>20</v>
      </c>
      <c r="E6" s="19" t="s">
        <v>19</v>
      </c>
      <c r="F6" s="16" t="s">
        <v>18</v>
      </c>
      <c r="G6" s="18">
        <v>2020</v>
      </c>
      <c r="H6" s="17">
        <v>2021</v>
      </c>
      <c r="I6" s="17">
        <v>2022</v>
      </c>
      <c r="J6" s="17">
        <v>2023</v>
      </c>
      <c r="K6" s="16">
        <v>2024</v>
      </c>
      <c r="L6" s="18">
        <v>2020</v>
      </c>
      <c r="M6" s="17">
        <v>2021</v>
      </c>
      <c r="N6" s="17">
        <v>2022</v>
      </c>
      <c r="O6" s="17">
        <v>2023</v>
      </c>
      <c r="P6" s="16">
        <v>2024</v>
      </c>
    </row>
    <row r="7" spans="2:16" ht="30" x14ac:dyDescent="0.25">
      <c r="B7" s="14" t="s">
        <v>17</v>
      </c>
      <c r="C7" s="11" t="s">
        <v>16</v>
      </c>
      <c r="D7" s="15" t="s">
        <v>15</v>
      </c>
      <c r="E7" s="9">
        <v>0.20348874</v>
      </c>
      <c r="F7" s="9">
        <v>0.19983600000000001</v>
      </c>
      <c r="G7" s="9">
        <v>1.5036839999999999E-2</v>
      </c>
      <c r="H7" s="9">
        <v>1.5337576800000002E-2</v>
      </c>
      <c r="I7" s="9">
        <v>1.5644328336000001E-2</v>
      </c>
      <c r="J7" s="9">
        <v>1.595721490272E-2</v>
      </c>
      <c r="K7" s="9">
        <v>1.6276359200774401E-2</v>
      </c>
      <c r="L7" s="9">
        <v>6.6830400000000003E-3</v>
      </c>
      <c r="M7" s="9">
        <v>6.8167008000000005E-3</v>
      </c>
      <c r="N7" s="9">
        <v>6.9530348159999996E-3</v>
      </c>
      <c r="O7" s="9">
        <v>7.0920955123199994E-3</v>
      </c>
      <c r="P7" s="9">
        <v>7.2339374225664005E-3</v>
      </c>
    </row>
    <row r="8" spans="2:16" x14ac:dyDescent="0.25">
      <c r="B8" s="8" t="s">
        <v>14</v>
      </c>
      <c r="C8" s="7"/>
      <c r="D8" s="6"/>
      <c r="E8" s="5">
        <f>SUM(E7)</f>
        <v>0.20348874</v>
      </c>
      <c r="F8" s="5">
        <f>SUM(F7)</f>
        <v>0.19983600000000001</v>
      </c>
      <c r="G8" s="5">
        <f>SUM(G7)</f>
        <v>1.5036839999999999E-2</v>
      </c>
      <c r="H8" s="5">
        <f>SUM(H7)</f>
        <v>1.5337576800000002E-2</v>
      </c>
      <c r="I8" s="5">
        <f>SUM(I7)</f>
        <v>1.5644328336000001E-2</v>
      </c>
      <c r="J8" s="5">
        <f>SUM(J7)</f>
        <v>1.595721490272E-2</v>
      </c>
      <c r="K8" s="5">
        <f>SUM(K7)</f>
        <v>1.6276359200774401E-2</v>
      </c>
      <c r="L8" s="5">
        <f>SUM(L7)</f>
        <v>6.6830400000000003E-3</v>
      </c>
      <c r="M8" s="5">
        <f>SUM(M7)</f>
        <v>6.8167008000000005E-3</v>
      </c>
      <c r="N8" s="5">
        <f>SUM(N7)</f>
        <v>6.9530348159999996E-3</v>
      </c>
      <c r="O8" s="5">
        <f>SUM(O7)</f>
        <v>7.0920955123199994E-3</v>
      </c>
      <c r="P8" s="5">
        <f>SUM(P7)</f>
        <v>7.2339374225664005E-3</v>
      </c>
    </row>
    <row r="9" spans="2:16" ht="30" x14ac:dyDescent="0.25">
      <c r="B9" s="14" t="s">
        <v>13</v>
      </c>
      <c r="C9" s="11" t="s">
        <v>12</v>
      </c>
      <c r="D9" s="13" t="s">
        <v>11</v>
      </c>
      <c r="E9" s="9">
        <v>0.57407999999999992</v>
      </c>
      <c r="F9" s="9">
        <v>8.4963840000000008</v>
      </c>
      <c r="G9" s="9">
        <v>0.58556160000000002</v>
      </c>
      <c r="H9" s="9">
        <v>0.59727283200000003</v>
      </c>
      <c r="I9" s="9">
        <v>0.60921828863999994</v>
      </c>
      <c r="J9" s="9">
        <v>0.62140265441279996</v>
      </c>
      <c r="K9" s="9">
        <v>0.63383070750105619</v>
      </c>
      <c r="L9" s="9">
        <v>0.58556160000000002</v>
      </c>
      <c r="M9" s="9">
        <v>0.59727283200000003</v>
      </c>
      <c r="N9" s="9">
        <v>0.60921828863999994</v>
      </c>
      <c r="O9" s="9">
        <v>0.62140265441279996</v>
      </c>
      <c r="P9" s="9">
        <v>0.63383070750105619</v>
      </c>
    </row>
    <row r="10" spans="2:16" x14ac:dyDescent="0.25">
      <c r="B10" s="8" t="s">
        <v>10</v>
      </c>
      <c r="C10" s="7"/>
      <c r="D10" s="6"/>
      <c r="E10" s="5">
        <f>SUM(E9)</f>
        <v>0.57407999999999992</v>
      </c>
      <c r="F10" s="5">
        <f>SUM(F9)</f>
        <v>8.4963840000000008</v>
      </c>
      <c r="G10" s="5">
        <f>SUM(G9)</f>
        <v>0.58556160000000002</v>
      </c>
      <c r="H10" s="5">
        <f>SUM(H9)</f>
        <v>0.59727283200000003</v>
      </c>
      <c r="I10" s="5">
        <f>SUM(I9)</f>
        <v>0.60921828863999994</v>
      </c>
      <c r="J10" s="5">
        <f>SUM(J9)</f>
        <v>0.62140265441279996</v>
      </c>
      <c r="K10" s="5">
        <f>SUM(K9)</f>
        <v>0.63383070750105619</v>
      </c>
      <c r="L10" s="5">
        <f>SUM(L9)</f>
        <v>0.58556160000000002</v>
      </c>
      <c r="M10" s="5">
        <f>SUM(M9)</f>
        <v>0.59727283200000003</v>
      </c>
      <c r="N10" s="5">
        <f>SUM(N9)</f>
        <v>0.60921828863999994</v>
      </c>
      <c r="O10" s="5">
        <f>SUM(O9)</f>
        <v>0.62140265441279996</v>
      </c>
      <c r="P10" s="5">
        <f>SUM(P9)</f>
        <v>0.63383070750105619</v>
      </c>
    </row>
    <row r="11" spans="2:16" ht="30" x14ac:dyDescent="0.25">
      <c r="B11" s="12" t="s">
        <v>7</v>
      </c>
      <c r="C11" s="11" t="s">
        <v>9</v>
      </c>
      <c r="D11" s="10" t="s">
        <v>8</v>
      </c>
      <c r="E11" s="9">
        <v>9.9000000000000019E-2</v>
      </c>
      <c r="F11" s="9">
        <v>9.9000000000000019E-2</v>
      </c>
      <c r="G11" s="9">
        <v>2.4235199999999995E-2</v>
      </c>
      <c r="H11" s="9">
        <v>2.4719903999999997E-2</v>
      </c>
      <c r="I11" s="9">
        <v>2.5214302080000001E-2</v>
      </c>
      <c r="J11" s="9">
        <v>2.5718588121600001E-2</v>
      </c>
      <c r="K11" s="9">
        <v>2.6232959884032001E-2</v>
      </c>
      <c r="L11" s="9">
        <v>2.0195999999999999E-2</v>
      </c>
      <c r="M11" s="9">
        <v>2.0599919999999997E-2</v>
      </c>
      <c r="N11" s="9">
        <v>2.1011918399999996E-2</v>
      </c>
      <c r="O11" s="9">
        <v>2.1432156767999998E-2</v>
      </c>
      <c r="P11" s="9">
        <v>2.1860799903360002E-2</v>
      </c>
    </row>
    <row r="12" spans="2:16" ht="30" x14ac:dyDescent="0.25">
      <c r="B12" s="12" t="s">
        <v>7</v>
      </c>
      <c r="C12" s="11" t="s">
        <v>3</v>
      </c>
      <c r="D12" s="10" t="s">
        <v>6</v>
      </c>
      <c r="E12" s="9">
        <v>2.4304230000000002</v>
      </c>
      <c r="F12" s="9">
        <v>0.47195999999999999</v>
      </c>
      <c r="G12" s="9">
        <v>0.53352000000000011</v>
      </c>
      <c r="H12" s="9">
        <v>0.55486080000000004</v>
      </c>
      <c r="I12" s="9">
        <v>0.57705523200000008</v>
      </c>
      <c r="J12" s="9">
        <v>0.60013744128000013</v>
      </c>
      <c r="K12" s="9">
        <v>0.6241429389312001</v>
      </c>
      <c r="L12" s="9">
        <v>0.17784000000000003</v>
      </c>
      <c r="M12" s="9">
        <v>0.18495360000000005</v>
      </c>
      <c r="N12" s="9">
        <v>0.19235174400000002</v>
      </c>
      <c r="O12" s="9">
        <v>0.20004581376000002</v>
      </c>
      <c r="P12" s="9">
        <v>0.20804764631040001</v>
      </c>
    </row>
    <row r="13" spans="2:16" x14ac:dyDescent="0.25">
      <c r="B13" s="8" t="s">
        <v>5</v>
      </c>
      <c r="C13" s="7"/>
      <c r="D13" s="6"/>
      <c r="E13" s="5">
        <f>SUM(E11:E12)</f>
        <v>2.5294230000000004</v>
      </c>
      <c r="F13" s="5">
        <f>SUM(F11:F12)</f>
        <v>0.57096000000000002</v>
      </c>
      <c r="G13" s="5">
        <f>SUM(G11:G12)</f>
        <v>0.55775520000000012</v>
      </c>
      <c r="H13" s="5">
        <f>SUM(H11:H12)</f>
        <v>0.57958070400000006</v>
      </c>
      <c r="I13" s="5">
        <f>SUM(I11:I12)</f>
        <v>0.60226953408000006</v>
      </c>
      <c r="J13" s="5">
        <f>SUM(J11:J12)</f>
        <v>0.62585602940160012</v>
      </c>
      <c r="K13" s="5">
        <f>SUM(K11:K12)</f>
        <v>0.65037589881523206</v>
      </c>
      <c r="L13" s="5">
        <f>SUM(L11:L12)</f>
        <v>0.19803600000000002</v>
      </c>
      <c r="M13" s="5">
        <f>SUM(M11:M12)</f>
        <v>0.20555352000000005</v>
      </c>
      <c r="N13" s="5">
        <f>SUM(N11:N12)</f>
        <v>0.21336366240000001</v>
      </c>
      <c r="O13" s="5">
        <f>SUM(O11:O12)</f>
        <v>0.22147797052800003</v>
      </c>
      <c r="P13" s="5">
        <f>SUM(P11:P12)</f>
        <v>0.22990844621376003</v>
      </c>
    </row>
    <row r="14" spans="2:16" ht="30" x14ac:dyDescent="0.25">
      <c r="B14" s="12" t="s">
        <v>4</v>
      </c>
      <c r="C14" s="11" t="s">
        <v>3</v>
      </c>
      <c r="D14" s="10" t="s">
        <v>2</v>
      </c>
      <c r="E14" s="9">
        <v>7.1289493200000003</v>
      </c>
      <c r="F14" s="9">
        <v>2.0594742480000003</v>
      </c>
      <c r="G14" s="9">
        <v>0.96953710752</v>
      </c>
      <c r="H14" s="9">
        <v>0.98892784967039993</v>
      </c>
      <c r="I14" s="9">
        <v>1.0087064066638081</v>
      </c>
      <c r="J14" s="9">
        <v>1.0288805347970844</v>
      </c>
      <c r="K14" s="9">
        <v>1.0494581454930261</v>
      </c>
      <c r="L14" s="9">
        <v>0.32317903584000002</v>
      </c>
      <c r="M14" s="9">
        <v>0.32964261655679999</v>
      </c>
      <c r="N14" s="9">
        <v>0.33623546888793604</v>
      </c>
      <c r="O14" s="9">
        <v>0.34296017826569469</v>
      </c>
      <c r="P14" s="9">
        <v>0.34981938183100869</v>
      </c>
    </row>
    <row r="15" spans="2:16" x14ac:dyDescent="0.25">
      <c r="B15" s="8" t="s">
        <v>1</v>
      </c>
      <c r="C15" s="7"/>
      <c r="D15" s="6"/>
      <c r="E15" s="5">
        <f>SUM(E14)</f>
        <v>7.1289493200000003</v>
      </c>
      <c r="F15" s="5">
        <f>SUM(F14)</f>
        <v>2.0594742480000003</v>
      </c>
      <c r="G15" s="5">
        <f>SUM(G14)</f>
        <v>0.96953710752</v>
      </c>
      <c r="H15" s="5">
        <f>SUM(H14)</f>
        <v>0.98892784967039993</v>
      </c>
      <c r="I15" s="5">
        <f>SUM(I14)</f>
        <v>1.0087064066638081</v>
      </c>
      <c r="J15" s="5">
        <f>SUM(J14)</f>
        <v>1.0288805347970844</v>
      </c>
      <c r="K15" s="5">
        <f>SUM(K14)</f>
        <v>1.0494581454930261</v>
      </c>
      <c r="L15" s="5">
        <f>SUM(L14)</f>
        <v>0.32317903584000002</v>
      </c>
      <c r="M15" s="5">
        <f>SUM(M14)</f>
        <v>0.32964261655679999</v>
      </c>
      <c r="N15" s="5">
        <f>SUM(N14)</f>
        <v>0.33623546888793604</v>
      </c>
      <c r="O15" s="5">
        <f>SUM(O14)</f>
        <v>0.34296017826569469</v>
      </c>
      <c r="P15" s="5">
        <f>SUM(P14)</f>
        <v>0.34981938183100869</v>
      </c>
    </row>
    <row r="16" spans="2:16" ht="59.25" customHeight="1" x14ac:dyDescent="0.4">
      <c r="B16" s="4" t="s">
        <v>0</v>
      </c>
      <c r="C16" s="3"/>
      <c r="D16" s="2"/>
      <c r="E16" s="1">
        <f>SUM(E15,E13,E10,E8)</f>
        <v>10.435941060000001</v>
      </c>
      <c r="F16" s="1">
        <f>SUM(F15,F13,F10,F8)</f>
        <v>11.326654248000001</v>
      </c>
      <c r="G16" s="1">
        <f>SUM(G15,G13,G10,G8)</f>
        <v>2.1278907475200004</v>
      </c>
      <c r="H16" s="1">
        <f>SUM(H15,H13,H10,H8)</f>
        <v>2.1811189624703999</v>
      </c>
      <c r="I16" s="1">
        <f>SUM(I15,I13,I10,I8)</f>
        <v>2.2358385577198083</v>
      </c>
      <c r="J16" s="1">
        <f>SUM(J15,J13,J10,J8)</f>
        <v>2.292096433514204</v>
      </c>
      <c r="K16" s="1">
        <f>SUM(K15,K13,K10,K8)</f>
        <v>2.3499411110100885</v>
      </c>
      <c r="L16" s="1">
        <f>SUM(L15,L13,L10,L8)</f>
        <v>1.1134596758400002</v>
      </c>
      <c r="M16" s="1">
        <f>SUM(M15,M13,M10,M8)</f>
        <v>1.1392856693568001</v>
      </c>
      <c r="N16" s="1">
        <f>SUM(N15,N13,N10,N8)</f>
        <v>1.165770454743936</v>
      </c>
      <c r="O16" s="1">
        <f>SUM(O15,O13,O10,O8)</f>
        <v>1.1929328987188146</v>
      </c>
      <c r="P16" s="1">
        <f>SUM(P15,P13,P10,P8)</f>
        <v>1.2207924729683914</v>
      </c>
    </row>
  </sheetData>
  <mergeCells count="11">
    <mergeCell ref="G5:K5"/>
    <mergeCell ref="L5:P5"/>
    <mergeCell ref="B8:D8"/>
    <mergeCell ref="B10:D10"/>
    <mergeCell ref="B13:D13"/>
    <mergeCell ref="E1:P4"/>
    <mergeCell ref="B1:D4"/>
    <mergeCell ref="B16:D16"/>
    <mergeCell ref="B5:D5"/>
    <mergeCell ref="E5:F5"/>
    <mergeCell ref="B15:D15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 ZONA PATIA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2020-08-23T23:15:16Z</dcterms:created>
  <dcterms:modified xsi:type="dcterms:W3CDTF">2020-08-23T23:18:49Z</dcterms:modified>
</cp:coreProperties>
</file>