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as1\Desktop\TASA RETR\contrato 2\contrato 2020\CUENTA 6\DOCUMENTO\ANEXO_DOMESTICOS\"/>
    </mc:Choice>
  </mc:AlternateContent>
  <bookViews>
    <workbookView xWindow="0" yWindow="0" windowWidth="20490" windowHeight="73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F37" i="1"/>
  <c r="G37" i="1"/>
  <c r="H37" i="1"/>
  <c r="I37" i="1"/>
  <c r="J37" i="1"/>
  <c r="F36" i="1"/>
  <c r="G36" i="1"/>
  <c r="H36" i="1"/>
  <c r="I36" i="1"/>
  <c r="J36" i="1"/>
  <c r="E36" i="1"/>
  <c r="E53" i="1" l="1"/>
  <c r="F53" i="1"/>
  <c r="G53" i="1"/>
  <c r="H53" i="1"/>
  <c r="I53" i="1"/>
  <c r="J53" i="1"/>
  <c r="F52" i="1"/>
  <c r="G52" i="1"/>
  <c r="H52" i="1"/>
  <c r="I52" i="1"/>
  <c r="J52" i="1"/>
  <c r="E52" i="1"/>
  <c r="F41" i="1"/>
  <c r="G41" i="1" s="1"/>
  <c r="H41" i="1" s="1"/>
  <c r="I41" i="1" s="1"/>
  <c r="J41" i="1" s="1"/>
  <c r="F15" i="1"/>
  <c r="G15" i="1" s="1"/>
  <c r="H15" i="1" s="1"/>
  <c r="I15" i="1" s="1"/>
  <c r="J15" i="1" s="1"/>
  <c r="E11" i="1"/>
  <c r="F11" i="1"/>
  <c r="G11" i="1"/>
  <c r="H11" i="1"/>
  <c r="I11" i="1"/>
  <c r="J11" i="1"/>
  <c r="F10" i="1"/>
  <c r="G10" i="1"/>
  <c r="H10" i="1"/>
  <c r="I10" i="1"/>
  <c r="J10" i="1"/>
  <c r="E10" i="1"/>
  <c r="F7" i="1" l="1"/>
  <c r="G7" i="1" s="1"/>
  <c r="H7" i="1" s="1"/>
  <c r="I7" i="1" s="1"/>
  <c r="J7" i="1" s="1"/>
</calcChain>
</file>

<file path=xl/sharedStrings.xml><?xml version="1.0" encoding="utf-8"?>
<sst xmlns="http://schemas.openxmlformats.org/spreadsheetml/2006/main" count="127" uniqueCount="37">
  <si>
    <t>DATOS GENERALES</t>
  </si>
  <si>
    <t>CARGA CONTAMINANTE</t>
  </si>
  <si>
    <t>AÑO DE PROYECCION</t>
  </si>
  <si>
    <t>LINEA BASE</t>
  </si>
  <si>
    <t>VERT. 1</t>
  </si>
  <si>
    <t xml:space="preserve">Carga Contaminante generada DBO </t>
  </si>
  <si>
    <t>Ton/año</t>
  </si>
  <si>
    <t>Carga Contaminante generada SST</t>
  </si>
  <si>
    <t xml:space="preserve">Carga Contaminante generada SST </t>
  </si>
  <si>
    <t>Corporación Autónoma Regional de Nariño- CORPONARIÑO
Establecimiento de meta de carga contaminante quinquenio  2020-2024 - Art. 2.2.9.7.3.5. Decreto 1076 / 2015
 PROPUESTA DE META INDIVIDUAL O GRUPAL DE METAS DE CARGA CONTAMINANTE SUB ZONA MIRA USUARIOS DOMESTICOS</t>
  </si>
  <si>
    <t>META INDIVIDUAL APC COOPSERMA - MALLAMA. RIO GUIZA. CUENCA RIO MIRA</t>
  </si>
  <si>
    <t>VERT. 2</t>
  </si>
  <si>
    <t>VERT. 3</t>
  </si>
  <si>
    <t>VERT. 4</t>
  </si>
  <si>
    <t>VERT. 5</t>
  </si>
  <si>
    <t>VERT. 6</t>
  </si>
  <si>
    <t>VERT. 7</t>
  </si>
  <si>
    <t>VERT. 8</t>
  </si>
  <si>
    <t>VERT. 9</t>
  </si>
  <si>
    <t>VERT. 10</t>
  </si>
  <si>
    <t>META INDIVIDUAL  ECOOPAR - EMPRESA COOPERATIVA DE ACUEDUCTO, ALCANTARILLADO Y ASEO DE RICAUTE VTO GALPON LA FLORESTA- RIO GUIZA- RIO MIRA</t>
  </si>
  <si>
    <t>META INDIVIDUAL  ECOOPAR - EMPRESA COOPERATIVA DE ACUEDUCTO, ALCANTARILLADO Y ASEO DE RICAUTE VTO LA FLORESTA- Q. INNOMINADA 1- RIO MIRA</t>
  </si>
  <si>
    <t>META INDIVIDUAL  ECOOPAR - EMPRESA COOPERATIVA DE ACUEDUCTO, ALCANTARILLADO Y ASEO DE RICAUTE VTO  LA FLORESTA 2- Q. INNOMINADA 1- RIO MIRA</t>
  </si>
  <si>
    <t>META INDIVIDUAL  ECOOPAR - EMPRESA COOPERATIVA DE ACUEDUCTO, ALCANTARILLADO Y ASEO DE RICAUTE VTO LA PRIMAVERA- RIO GUIZA- RIO MIRA</t>
  </si>
  <si>
    <t>META INDIVIDUAL  ECOOPAR - EMPRESA COOPERATIVA DE ACUEDUCTO, ALCANTARILLADO Y ASEO DE RICAUTE VTO EL COMERCIO- RIO GUIZA- RIO MIRA</t>
  </si>
  <si>
    <t>META INDIVIDUAL  ECOOPAR - EMPRESA COOPERATIVA DE ACUEDUCTO, ALCANTARILLADO Y ASEO DE RICAUTE VTO BOX COULVERT EL COMERCIO- RIO GUIZA- RIO MIRA</t>
  </si>
  <si>
    <t>META INDIVIDUAL  ECOOPAR - EMPRESA COOPERATIVA DE ACUEDUCTO, ALCANTARILLADO Y ASEO DE RICAUTE VTO PRINCIPAL- RIO GUIZA- RIO MIRA</t>
  </si>
  <si>
    <t>META INDIVIDUAL  ECOOPAR - EMPRESA COOPERATIVA DE ACUEDUCTO, ALCANTARILLADO Y ASEO DE RICAUTE VTO GUAYABAL- RIO GUIZA- RIO MIRA</t>
  </si>
  <si>
    <t>META INDIVIDUAL  ECOOPAR - EMPRESA COOPERATIVA DE ACUEDUCTO, ALCANTARILLADO Y ASEO DE RICAUTE VTO NO IDENTIFICADO 1- RIO GUIZA- RIO MIRA</t>
  </si>
  <si>
    <t>META INDIVIDUAL  ECOOPAR - EMPRESA COOPERATIVA DE ACUEDUCTO, ALCANTARILLADO Y ASEO DE RICAUTE VTO GNO IDENTIFICADO 2- RIO GUIZA- RIO MIRA</t>
  </si>
  <si>
    <t>META INDIVIDUAL  ECOOPAR - EMPRESA COOPERATIVA DE ACUEDUCTO, ALCANTARILLADO Y ASEO DE RICAUTE- RIO MIRA</t>
  </si>
  <si>
    <t>META INDIVIDUAL ACUAASEO DE TUMACO. OCEANO PACIFICO</t>
  </si>
  <si>
    <t>META INDIVIDUAL ACUAASEO DE TUMACO. VTO Sector PUENTE RESIDENCIA -OCEANO PACIFICO</t>
  </si>
  <si>
    <t>META INDIVIDUAL ACUAASEO DE TUMACO. VTO DESCARGA SAN CARLOS RIO MIRA-OCEANO PACIFICO</t>
  </si>
  <si>
    <t>META INDIVIDUAL ACUAASEO DE TUMACO. VTO SSECTOR PUENTE BOLIVAR -OCEANO PACIFICO</t>
  </si>
  <si>
    <t>META INDIVIDUAL ACUAASEO DE TUMACO. VTO SSECTOR LA FLORIDA-OCEANO PACIFICO</t>
  </si>
  <si>
    <t>META INDIVIDUAL ACUAASEO DE TUMACO. VTO Sector DIAN RIO MIRA-OCEANO PACIFICO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</si>
</sst>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7">
    <xf numFmtId="0" fontId="0" fillId="0" borderId="0" xfId="0"/>
    <xf numFmtId="0" fontId="7" fillId="0" borderId="18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vertical="center"/>
    </xf>
    <xf numFmtId="0" fontId="7" fillId="3" borderId="23" xfId="0" applyFont="1" applyFill="1" applyBorder="1" applyAlignment="1">
      <alignment horizontal="center" vertical="center"/>
    </xf>
    <xf numFmtId="2" fontId="7" fillId="0" borderId="24" xfId="0" applyNumberFormat="1" applyFont="1" applyFill="1" applyBorder="1" applyAlignment="1">
      <alignment horizontal="right" vertical="top"/>
    </xf>
    <xf numFmtId="0" fontId="7" fillId="3" borderId="25" xfId="0" applyFont="1" applyFill="1" applyBorder="1" applyAlignment="1">
      <alignment vertical="center"/>
    </xf>
    <xf numFmtId="0" fontId="7" fillId="3" borderId="2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right" vertical="top"/>
    </xf>
    <xf numFmtId="0" fontId="5" fillId="2" borderId="15" xfId="0" applyFont="1" applyFill="1" applyBorder="1" applyAlignment="1">
      <alignment horizontal="right" vertical="top"/>
    </xf>
    <xf numFmtId="0" fontId="5" fillId="2" borderId="27" xfId="0" applyFont="1" applyFill="1" applyBorder="1" applyAlignment="1">
      <alignment horizontal="right" vertical="top"/>
    </xf>
    <xf numFmtId="0" fontId="5" fillId="2" borderId="14" xfId="0" applyFont="1" applyFill="1" applyBorder="1" applyAlignment="1">
      <alignment horizontal="right" vertical="top"/>
    </xf>
    <xf numFmtId="0" fontId="7" fillId="0" borderId="22" xfId="0" applyFont="1" applyFill="1" applyBorder="1" applyAlignment="1">
      <alignment vertical="center"/>
    </xf>
    <xf numFmtId="0" fontId="7" fillId="0" borderId="31" xfId="0" applyFont="1" applyFill="1" applyBorder="1" applyAlignment="1">
      <alignment horizontal="center" vertical="center"/>
    </xf>
    <xf numFmtId="2" fontId="6" fillId="4" borderId="28" xfId="0" applyNumberFormat="1" applyFont="1" applyFill="1" applyBorder="1" applyAlignment="1">
      <alignment horizontal="right" vertical="top"/>
    </xf>
    <xf numFmtId="2" fontId="7" fillId="0" borderId="32" xfId="0" applyNumberFormat="1" applyFont="1" applyFill="1" applyBorder="1" applyAlignment="1">
      <alignment horizontal="right" vertical="top"/>
    </xf>
    <xf numFmtId="164" fontId="6" fillId="4" borderId="28" xfId="0" applyNumberFormat="1" applyFont="1" applyFill="1" applyBorder="1" applyAlignment="1">
      <alignment horizontal="right" vertical="top"/>
    </xf>
    <xf numFmtId="2" fontId="0" fillId="0" borderId="28" xfId="0" applyNumberFormat="1" applyFont="1" applyFill="1" applyBorder="1" applyAlignment="1">
      <alignment vertical="top"/>
    </xf>
    <xf numFmtId="2" fontId="6" fillId="4" borderId="31" xfId="0" applyNumberFormat="1" applyFont="1" applyFill="1" applyBorder="1" applyAlignment="1">
      <alignment horizontal="right" vertical="top"/>
    </xf>
    <xf numFmtId="0" fontId="5" fillId="2" borderId="36" xfId="0" applyFont="1" applyFill="1" applyBorder="1" applyAlignment="1">
      <alignment horizontal="right" vertical="top"/>
    </xf>
    <xf numFmtId="0" fontId="5" fillId="2" borderId="37" xfId="0" applyFont="1" applyFill="1" applyBorder="1" applyAlignment="1">
      <alignment horizontal="right" vertical="top"/>
    </xf>
    <xf numFmtId="0" fontId="5" fillId="2" borderId="38" xfId="0" applyFont="1" applyFill="1" applyBorder="1" applyAlignment="1">
      <alignment horizontal="right" vertical="top"/>
    </xf>
    <xf numFmtId="2" fontId="6" fillId="4" borderId="39" xfId="0" applyNumberFormat="1" applyFont="1" applyFill="1" applyBorder="1" applyAlignment="1">
      <alignment horizontal="right" vertical="top"/>
    </xf>
    <xf numFmtId="2" fontId="7" fillId="0" borderId="40" xfId="0" applyNumberFormat="1" applyFont="1" applyFill="1" applyBorder="1" applyAlignment="1">
      <alignment horizontal="right" vertical="top"/>
    </xf>
    <xf numFmtId="2" fontId="7" fillId="0" borderId="16" xfId="0" applyNumberFormat="1" applyFont="1" applyFill="1" applyBorder="1" applyAlignment="1">
      <alignment horizontal="right" vertical="top"/>
    </xf>
    <xf numFmtId="2" fontId="7" fillId="0" borderId="41" xfId="0" applyNumberFormat="1" applyFont="1" applyFill="1" applyBorder="1" applyAlignment="1">
      <alignment horizontal="right" vertical="top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/>
    </xf>
    <xf numFmtId="0" fontId="5" fillId="2" borderId="11" xfId="0" applyFont="1" applyFill="1" applyBorder="1" applyAlignment="1">
      <alignment horizontal="center" vertical="top"/>
    </xf>
    <xf numFmtId="0" fontId="3" fillId="0" borderId="29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30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</cellXfs>
  <cellStyles count="2">
    <cellStyle name="Normal" xfId="0" builtinId="0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104776</xdr:rowOff>
    </xdr:from>
    <xdr:to>
      <xdr:col>1</xdr:col>
      <xdr:colOff>1895475</xdr:colOff>
      <xdr:row>3</xdr:row>
      <xdr:rowOff>1826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3720" b="44233"/>
        <a:stretch/>
      </xdr:blipFill>
      <xdr:spPr>
        <a:xfrm>
          <a:off x="133351" y="104776"/>
          <a:ext cx="2524124" cy="468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activeCell="K8" sqref="K8"/>
    </sheetView>
  </sheetViews>
  <sheetFormatPr baseColWidth="10" defaultRowHeight="15" x14ac:dyDescent="0.25"/>
  <cols>
    <col min="2" max="2" width="30.85546875" customWidth="1"/>
    <col min="3" max="3" width="33.42578125" customWidth="1"/>
    <col min="5" max="5" width="12.28515625" bestFit="1" customWidth="1"/>
  </cols>
  <sheetData>
    <row r="1" spans="1:10" x14ac:dyDescent="0.25">
      <c r="A1" s="33"/>
      <c r="B1" s="34"/>
      <c r="C1" s="39" t="s">
        <v>9</v>
      </c>
      <c r="D1" s="40"/>
      <c r="E1" s="40"/>
      <c r="F1" s="40"/>
      <c r="G1" s="40"/>
      <c r="H1" s="40"/>
      <c r="I1" s="40"/>
      <c r="J1" s="41"/>
    </row>
    <row r="2" spans="1:10" x14ac:dyDescent="0.25">
      <c r="A2" s="35"/>
      <c r="B2" s="36"/>
      <c r="C2" s="42"/>
      <c r="D2" s="43"/>
      <c r="E2" s="43"/>
      <c r="F2" s="43"/>
      <c r="G2" s="43"/>
      <c r="H2" s="43"/>
      <c r="I2" s="43"/>
      <c r="J2" s="44"/>
    </row>
    <row r="3" spans="1:10" x14ac:dyDescent="0.25">
      <c r="A3" s="35"/>
      <c r="B3" s="36"/>
      <c r="C3" s="42"/>
      <c r="D3" s="43"/>
      <c r="E3" s="43"/>
      <c r="F3" s="43"/>
      <c r="G3" s="43"/>
      <c r="H3" s="43"/>
      <c r="I3" s="43"/>
      <c r="J3" s="44"/>
    </row>
    <row r="4" spans="1:10" ht="15.75" thickBot="1" x14ac:dyDescent="0.3">
      <c r="A4" s="37"/>
      <c r="B4" s="38"/>
      <c r="C4" s="45"/>
      <c r="D4" s="46"/>
      <c r="E4" s="46"/>
      <c r="F4" s="46"/>
      <c r="G4" s="46"/>
      <c r="H4" s="46"/>
      <c r="I4" s="46"/>
      <c r="J4" s="47"/>
    </row>
    <row r="5" spans="1:10" ht="15.75" thickBot="1" x14ac:dyDescent="0.3">
      <c r="A5" s="26" t="s">
        <v>10</v>
      </c>
      <c r="B5" s="27"/>
      <c r="C5" s="27"/>
      <c r="D5" s="27"/>
      <c r="E5" s="27"/>
      <c r="F5" s="27"/>
      <c r="G5" s="27"/>
      <c r="H5" s="27"/>
      <c r="I5" s="27"/>
      <c r="J5" s="28"/>
    </row>
    <row r="6" spans="1:10" ht="15.75" thickBot="1" x14ac:dyDescent="0.3">
      <c r="A6" s="48" t="s">
        <v>0</v>
      </c>
      <c r="B6" s="49"/>
      <c r="C6" s="52" t="s">
        <v>1</v>
      </c>
      <c r="D6" s="53"/>
      <c r="E6" s="56" t="s">
        <v>2</v>
      </c>
      <c r="F6" s="57"/>
      <c r="G6" s="57"/>
      <c r="H6" s="57"/>
      <c r="I6" s="57"/>
      <c r="J6" s="58"/>
    </row>
    <row r="7" spans="1:10" x14ac:dyDescent="0.25">
      <c r="A7" s="50"/>
      <c r="B7" s="51"/>
      <c r="C7" s="54"/>
      <c r="D7" s="55"/>
      <c r="E7" s="11" t="s">
        <v>3</v>
      </c>
      <c r="F7" s="9">
        <f>2019+1</f>
        <v>2020</v>
      </c>
      <c r="G7" s="9">
        <f>+F7+1</f>
        <v>2021</v>
      </c>
      <c r="H7" s="9">
        <f t="shared" ref="H7:J7" si="0">+G7+1</f>
        <v>2022</v>
      </c>
      <c r="I7" s="9">
        <f t="shared" si="0"/>
        <v>2023</v>
      </c>
      <c r="J7" s="10">
        <f t="shared" si="0"/>
        <v>2024</v>
      </c>
    </row>
    <row r="8" spans="1:10" ht="25.5" customHeight="1" x14ac:dyDescent="0.25">
      <c r="A8" s="59" t="s">
        <v>4</v>
      </c>
      <c r="B8" s="61" t="s">
        <v>10</v>
      </c>
      <c r="C8" s="12" t="s">
        <v>5</v>
      </c>
      <c r="D8" s="13" t="s">
        <v>6</v>
      </c>
      <c r="E8" s="14">
        <v>20.980564999999999</v>
      </c>
      <c r="F8" s="14">
        <v>3.8982561148079999</v>
      </c>
      <c r="G8" s="14">
        <v>3.9450351881856958</v>
      </c>
      <c r="H8" s="14">
        <v>3.9923756104439234</v>
      </c>
      <c r="I8" s="14">
        <v>4.040284117769251</v>
      </c>
      <c r="J8" s="14">
        <v>4.0887675271824815</v>
      </c>
    </row>
    <row r="9" spans="1:10" ht="42.75" customHeight="1" thickBot="1" x14ac:dyDescent="0.3">
      <c r="A9" s="60"/>
      <c r="B9" s="62"/>
      <c r="C9" s="1" t="s">
        <v>7</v>
      </c>
      <c r="D9" s="2" t="s">
        <v>6</v>
      </c>
      <c r="E9" s="14">
        <v>20.980564999999999</v>
      </c>
      <c r="F9" s="14">
        <v>3.8982561148079999</v>
      </c>
      <c r="G9" s="14">
        <v>3.9450351881856958</v>
      </c>
      <c r="H9" s="14">
        <v>3.9923756104439234</v>
      </c>
      <c r="I9" s="14">
        <v>4.040284117769251</v>
      </c>
      <c r="J9" s="14">
        <v>4.0887675271824815</v>
      </c>
    </row>
    <row r="10" spans="1:10" ht="15.75" thickBot="1" x14ac:dyDescent="0.3">
      <c r="A10" s="29" t="s">
        <v>10</v>
      </c>
      <c r="B10" s="30"/>
      <c r="C10" s="3" t="s">
        <v>5</v>
      </c>
      <c r="D10" s="4" t="s">
        <v>6</v>
      </c>
      <c r="E10" s="5">
        <f>E8</f>
        <v>20.980564999999999</v>
      </c>
      <c r="F10" s="5">
        <f t="shared" ref="F10:J11" si="1">F8</f>
        <v>3.8982561148079999</v>
      </c>
      <c r="G10" s="5">
        <f t="shared" si="1"/>
        <v>3.9450351881856958</v>
      </c>
      <c r="H10" s="5">
        <f t="shared" si="1"/>
        <v>3.9923756104439234</v>
      </c>
      <c r="I10" s="5">
        <f t="shared" si="1"/>
        <v>4.040284117769251</v>
      </c>
      <c r="J10" s="5">
        <f t="shared" si="1"/>
        <v>4.0887675271824815</v>
      </c>
    </row>
    <row r="11" spans="1:10" ht="30.75" customHeight="1" x14ac:dyDescent="0.25">
      <c r="A11" s="31"/>
      <c r="B11" s="32"/>
      <c r="C11" s="6" t="s">
        <v>8</v>
      </c>
      <c r="D11" s="7" t="s">
        <v>6</v>
      </c>
      <c r="E11" s="5">
        <f>E9</f>
        <v>20.980564999999999</v>
      </c>
      <c r="F11" s="5">
        <f t="shared" si="1"/>
        <v>3.8982561148079999</v>
      </c>
      <c r="G11" s="5">
        <f t="shared" si="1"/>
        <v>3.9450351881856958</v>
      </c>
      <c r="H11" s="5">
        <f t="shared" si="1"/>
        <v>3.9923756104439234</v>
      </c>
      <c r="I11" s="5">
        <f t="shared" si="1"/>
        <v>4.040284117769251</v>
      </c>
      <c r="J11" s="5">
        <f t="shared" si="1"/>
        <v>4.0887675271824815</v>
      </c>
    </row>
    <row r="12" spans="1:10" ht="15.75" thickBot="1" x14ac:dyDescent="0.3"/>
    <row r="13" spans="1:10" ht="15.75" thickBot="1" x14ac:dyDescent="0.3">
      <c r="A13" s="26" t="s">
        <v>30</v>
      </c>
      <c r="B13" s="27"/>
      <c r="C13" s="27"/>
      <c r="D13" s="27"/>
      <c r="E13" s="27"/>
      <c r="F13" s="27"/>
      <c r="G13" s="27"/>
      <c r="H13" s="27"/>
      <c r="I13" s="27"/>
      <c r="J13" s="28"/>
    </row>
    <row r="14" spans="1:10" ht="15.75" thickBot="1" x14ac:dyDescent="0.3">
      <c r="A14" s="63" t="s">
        <v>0</v>
      </c>
      <c r="B14" s="64"/>
      <c r="C14" s="67" t="s">
        <v>1</v>
      </c>
      <c r="D14" s="68"/>
      <c r="E14" s="56" t="s">
        <v>2</v>
      </c>
      <c r="F14" s="57"/>
      <c r="G14" s="57"/>
      <c r="H14" s="57"/>
      <c r="I14" s="57"/>
      <c r="J14" s="58"/>
    </row>
    <row r="15" spans="1:10" ht="15.75" thickBot="1" x14ac:dyDescent="0.3">
      <c r="A15" s="65"/>
      <c r="B15" s="66"/>
      <c r="C15" s="69"/>
      <c r="D15" s="70"/>
      <c r="E15" s="19" t="s">
        <v>3</v>
      </c>
      <c r="F15" s="20">
        <f>2019+1</f>
        <v>2020</v>
      </c>
      <c r="G15" s="20">
        <f>+F15+1</f>
        <v>2021</v>
      </c>
      <c r="H15" s="20">
        <f t="shared" ref="H15" si="2">+G15+1</f>
        <v>2022</v>
      </c>
      <c r="I15" s="20">
        <f t="shared" ref="I15" si="3">+H15+1</f>
        <v>2023</v>
      </c>
      <c r="J15" s="21">
        <f t="shared" ref="J15" si="4">+I15+1</f>
        <v>2024</v>
      </c>
    </row>
    <row r="16" spans="1:10" x14ac:dyDescent="0.25">
      <c r="A16" s="59" t="s">
        <v>4</v>
      </c>
      <c r="B16" s="61" t="s">
        <v>20</v>
      </c>
      <c r="C16" s="12" t="s">
        <v>5</v>
      </c>
      <c r="D16" s="13" t="s">
        <v>6</v>
      </c>
      <c r="E16" s="18">
        <v>3.564073525674178</v>
      </c>
      <c r="F16" s="18">
        <v>3.6068424079822683</v>
      </c>
      <c r="G16" s="18">
        <v>3.6501245168780549</v>
      </c>
      <c r="H16" s="18">
        <v>3.6939260110805918</v>
      </c>
      <c r="I16" s="18">
        <v>3.7382531232135587</v>
      </c>
      <c r="J16" s="18">
        <v>3.7831121606921214</v>
      </c>
    </row>
    <row r="17" spans="1:10" ht="51" customHeight="1" thickBot="1" x14ac:dyDescent="0.3">
      <c r="A17" s="60"/>
      <c r="B17" s="62"/>
      <c r="C17" s="1" t="s">
        <v>7</v>
      </c>
      <c r="D17" s="2" t="s">
        <v>6</v>
      </c>
      <c r="E17" s="14">
        <v>3.564073525674178</v>
      </c>
      <c r="F17" s="14">
        <v>3.6068424079822683</v>
      </c>
      <c r="G17" s="14">
        <v>3.6501245168780549</v>
      </c>
      <c r="H17" s="14">
        <v>3.6939260110805918</v>
      </c>
      <c r="I17" s="14">
        <v>3.7382531232135587</v>
      </c>
      <c r="J17" s="14">
        <v>3.7831121606921214</v>
      </c>
    </row>
    <row r="18" spans="1:10" x14ac:dyDescent="0.25">
      <c r="A18" s="59" t="s">
        <v>11</v>
      </c>
      <c r="B18" s="61" t="s">
        <v>21</v>
      </c>
      <c r="C18" s="12" t="s">
        <v>5</v>
      </c>
      <c r="D18" s="13" t="s">
        <v>6</v>
      </c>
      <c r="E18" s="14">
        <v>6.4245102179534541</v>
      </c>
      <c r="F18" s="14">
        <v>6.5016043405688935</v>
      </c>
      <c r="G18" s="14">
        <v>6.5796235926557216</v>
      </c>
      <c r="H18" s="14">
        <v>6.65857907576759</v>
      </c>
      <c r="I18" s="14">
        <v>6.7384820246768014</v>
      </c>
      <c r="J18" s="14">
        <v>6.8193438089729215</v>
      </c>
    </row>
    <row r="19" spans="1:10" ht="48.75" customHeight="1" thickBot="1" x14ac:dyDescent="0.3">
      <c r="A19" s="60"/>
      <c r="B19" s="62"/>
      <c r="C19" s="1" t="s">
        <v>7</v>
      </c>
      <c r="D19" s="2" t="s">
        <v>6</v>
      </c>
      <c r="E19" s="14">
        <v>6.4245102179534541</v>
      </c>
      <c r="F19" s="14">
        <v>6.5016043405688935</v>
      </c>
      <c r="G19" s="14">
        <v>6.5796235926557216</v>
      </c>
      <c r="H19" s="14">
        <v>6.65857907576759</v>
      </c>
      <c r="I19" s="14">
        <v>6.7384820246768014</v>
      </c>
      <c r="J19" s="14">
        <v>6.8193438089729215</v>
      </c>
    </row>
    <row r="20" spans="1:10" x14ac:dyDescent="0.25">
      <c r="A20" s="59" t="s">
        <v>12</v>
      </c>
      <c r="B20" s="61" t="s">
        <v>22</v>
      </c>
      <c r="C20" s="12" t="s">
        <v>5</v>
      </c>
      <c r="D20" s="13" t="s">
        <v>6</v>
      </c>
      <c r="E20" s="17">
        <v>1.4684594783893605</v>
      </c>
      <c r="F20" s="17">
        <v>1.4860809921300331</v>
      </c>
      <c r="G20" s="17">
        <v>1.5039139640355932</v>
      </c>
      <c r="H20" s="17">
        <v>1.5219609316040208</v>
      </c>
      <c r="I20" s="17">
        <v>1.5402244627832686</v>
      </c>
      <c r="J20" s="14">
        <v>1.5587071563366681</v>
      </c>
    </row>
    <row r="21" spans="1:10" ht="55.5" customHeight="1" thickBot="1" x14ac:dyDescent="0.3">
      <c r="A21" s="60"/>
      <c r="B21" s="62"/>
      <c r="C21" s="1" t="s">
        <v>7</v>
      </c>
      <c r="D21" s="2" t="s">
        <v>6</v>
      </c>
      <c r="E21" s="17">
        <v>1.4684594783893605</v>
      </c>
      <c r="F21" s="17">
        <v>1.4860809921300331</v>
      </c>
      <c r="G21" s="17">
        <v>1.5039139640355932</v>
      </c>
      <c r="H21" s="17">
        <v>1.5219609316040208</v>
      </c>
      <c r="I21" s="17">
        <v>1.5402244627832686</v>
      </c>
      <c r="J21" s="14">
        <v>1.5587071563366681</v>
      </c>
    </row>
    <row r="22" spans="1:10" x14ac:dyDescent="0.25">
      <c r="A22" s="59" t="s">
        <v>13</v>
      </c>
      <c r="B22" s="61" t="s">
        <v>23</v>
      </c>
      <c r="C22" s="12" t="s">
        <v>5</v>
      </c>
      <c r="D22" s="13" t="s">
        <v>6</v>
      </c>
      <c r="E22" s="14">
        <v>1.8202778950868119</v>
      </c>
      <c r="F22" s="14">
        <v>1.8421212298278533</v>
      </c>
      <c r="G22" s="14">
        <v>1.8642266845857876</v>
      </c>
      <c r="H22" s="14">
        <v>1.8865974048008169</v>
      </c>
      <c r="I22" s="14">
        <v>1.9092365736584267</v>
      </c>
      <c r="J22" s="14">
        <v>1.9321474125423284</v>
      </c>
    </row>
    <row r="23" spans="1:10" ht="58.5" customHeight="1" thickBot="1" x14ac:dyDescent="0.3">
      <c r="A23" s="60"/>
      <c r="B23" s="62"/>
      <c r="C23" s="1" t="s">
        <v>7</v>
      </c>
      <c r="D23" s="2" t="s">
        <v>6</v>
      </c>
      <c r="E23" s="14">
        <v>1.8202778950868119</v>
      </c>
      <c r="F23" s="14">
        <v>1.8421212298278533</v>
      </c>
      <c r="G23" s="14">
        <v>1.8642266845857876</v>
      </c>
      <c r="H23" s="14">
        <v>1.8865974048008169</v>
      </c>
      <c r="I23" s="14">
        <v>1.9092365736584267</v>
      </c>
      <c r="J23" s="14">
        <v>1.9321474125423284</v>
      </c>
    </row>
    <row r="24" spans="1:10" x14ac:dyDescent="0.25">
      <c r="A24" s="59" t="s">
        <v>14</v>
      </c>
      <c r="B24" s="61" t="s">
        <v>24</v>
      </c>
      <c r="C24" s="12" t="s">
        <v>5</v>
      </c>
      <c r="D24" s="13" t="s">
        <v>6</v>
      </c>
      <c r="E24" s="18">
        <v>0.71893328629479125</v>
      </c>
      <c r="F24" s="18">
        <v>0.72756048573032872</v>
      </c>
      <c r="G24" s="18">
        <v>0.73629121155909261</v>
      </c>
      <c r="H24" s="18">
        <v>0.74512670609780185</v>
      </c>
      <c r="I24" s="18">
        <v>0.7540682265709755</v>
      </c>
      <c r="J24" s="18">
        <v>0.76311704528982705</v>
      </c>
    </row>
    <row r="25" spans="1:10" ht="51" customHeight="1" thickBot="1" x14ac:dyDescent="0.3">
      <c r="A25" s="60"/>
      <c r="B25" s="62"/>
      <c r="C25" s="1" t="s">
        <v>7</v>
      </c>
      <c r="D25" s="2" t="s">
        <v>6</v>
      </c>
      <c r="E25" s="18">
        <v>0.71893328629479125</v>
      </c>
      <c r="F25" s="18">
        <v>0.72756048573032872</v>
      </c>
      <c r="G25" s="18">
        <v>0.73629121155909261</v>
      </c>
      <c r="H25" s="18">
        <v>0.74512670609780185</v>
      </c>
      <c r="I25" s="18">
        <v>0.7540682265709755</v>
      </c>
      <c r="J25" s="18">
        <v>0.76311704528982705</v>
      </c>
    </row>
    <row r="26" spans="1:10" x14ac:dyDescent="0.25">
      <c r="A26" s="59" t="s">
        <v>15</v>
      </c>
      <c r="B26" s="61" t="s">
        <v>25</v>
      </c>
      <c r="C26" s="12" t="s">
        <v>5</v>
      </c>
      <c r="D26" s="13" t="s">
        <v>6</v>
      </c>
      <c r="E26" s="14">
        <v>2.3250608407831548</v>
      </c>
      <c r="F26" s="14">
        <v>2.3529615708725524</v>
      </c>
      <c r="G26" s="14">
        <v>2.3811971097230229</v>
      </c>
      <c r="H26" s="14">
        <v>2.4097714750396992</v>
      </c>
      <c r="I26" s="14">
        <v>2.4386887327401761</v>
      </c>
      <c r="J26" s="14">
        <v>2.4679529975330574</v>
      </c>
    </row>
    <row r="27" spans="1:10" ht="56.25" customHeight="1" thickBot="1" x14ac:dyDescent="0.3">
      <c r="A27" s="60"/>
      <c r="B27" s="62"/>
      <c r="C27" s="1" t="s">
        <v>7</v>
      </c>
      <c r="D27" s="2" t="s">
        <v>6</v>
      </c>
      <c r="E27" s="14">
        <v>2.3250608407831548</v>
      </c>
      <c r="F27" s="14">
        <v>2.3529615708725524</v>
      </c>
      <c r="G27" s="14">
        <v>2.3811971097230229</v>
      </c>
      <c r="H27" s="14">
        <v>2.4097714750396992</v>
      </c>
      <c r="I27" s="14">
        <v>2.4386887327401761</v>
      </c>
      <c r="J27" s="14">
        <v>2.4679529975330574</v>
      </c>
    </row>
    <row r="28" spans="1:10" x14ac:dyDescent="0.25">
      <c r="A28" s="59" t="s">
        <v>16</v>
      </c>
      <c r="B28" s="61" t="s">
        <v>26</v>
      </c>
      <c r="C28" s="12" t="s">
        <v>5</v>
      </c>
      <c r="D28" s="13" t="s">
        <v>6</v>
      </c>
      <c r="E28" s="14">
        <v>12.741945265607685</v>
      </c>
      <c r="F28" s="14">
        <v>12.894848608794977</v>
      </c>
      <c r="G28" s="14">
        <v>13.049586792100516</v>
      </c>
      <c r="H28" s="14">
        <v>13.206181833605722</v>
      </c>
      <c r="I28" s="14">
        <v>13.364656015608992</v>
      </c>
      <c r="J28" s="14">
        <v>13.525031887796302</v>
      </c>
    </row>
    <row r="29" spans="1:10" ht="67.5" customHeight="1" thickBot="1" x14ac:dyDescent="0.3">
      <c r="A29" s="60"/>
      <c r="B29" s="62"/>
      <c r="C29" s="1" t="s">
        <v>7</v>
      </c>
      <c r="D29" s="2" t="s">
        <v>6</v>
      </c>
      <c r="E29" s="14">
        <v>12.741945265607685</v>
      </c>
      <c r="F29" s="14">
        <v>12.894848608794977</v>
      </c>
      <c r="G29" s="14">
        <v>13.049586792100516</v>
      </c>
      <c r="H29" s="14">
        <v>13.206181833605722</v>
      </c>
      <c r="I29" s="14">
        <v>13.364656015608992</v>
      </c>
      <c r="J29" s="14">
        <v>13.525031887796302</v>
      </c>
    </row>
    <row r="30" spans="1:10" ht="22.5" customHeight="1" x14ac:dyDescent="0.25">
      <c r="A30" s="59" t="s">
        <v>17</v>
      </c>
      <c r="B30" s="61" t="s">
        <v>27</v>
      </c>
      <c r="C30" s="12" t="s">
        <v>5</v>
      </c>
      <c r="D30" s="13" t="s">
        <v>6</v>
      </c>
      <c r="E30" s="14">
        <v>5.9350237251569995</v>
      </c>
      <c r="F30" s="14">
        <v>6.0062440098588841</v>
      </c>
      <c r="G30" s="14">
        <v>6.0783189379771922</v>
      </c>
      <c r="H30" s="14">
        <v>6.1512587652329183</v>
      </c>
      <c r="I30" s="14">
        <v>6.225073870415712</v>
      </c>
      <c r="J30" s="14">
        <v>6.2997747568607014</v>
      </c>
    </row>
    <row r="31" spans="1:10" ht="40.5" customHeight="1" thickBot="1" x14ac:dyDescent="0.3">
      <c r="A31" s="60"/>
      <c r="B31" s="62"/>
      <c r="C31" s="1" t="s">
        <v>7</v>
      </c>
      <c r="D31" s="2" t="s">
        <v>6</v>
      </c>
      <c r="E31" s="14">
        <v>5.9350237251569995</v>
      </c>
      <c r="F31" s="14">
        <v>6.0062440098588841</v>
      </c>
      <c r="G31" s="14">
        <v>6.0783189379771922</v>
      </c>
      <c r="H31" s="14">
        <v>6.1512587652329183</v>
      </c>
      <c r="I31" s="14">
        <v>6.225073870415712</v>
      </c>
      <c r="J31" s="14">
        <v>6.2997747568607014</v>
      </c>
    </row>
    <row r="32" spans="1:10" ht="22.5" customHeight="1" x14ac:dyDescent="0.25">
      <c r="A32" s="59" t="s">
        <v>18</v>
      </c>
      <c r="B32" s="61" t="s">
        <v>28</v>
      </c>
      <c r="C32" s="12" t="s">
        <v>5</v>
      </c>
      <c r="D32" s="13" t="s">
        <v>6</v>
      </c>
      <c r="E32" s="14">
        <v>2.9522154096786113</v>
      </c>
      <c r="F32" s="14">
        <v>2.987641994594755</v>
      </c>
      <c r="G32" s="14">
        <v>3.023493698529891</v>
      </c>
      <c r="H32" s="14">
        <v>3.0597756229122508</v>
      </c>
      <c r="I32" s="14">
        <v>3.0964929303871975</v>
      </c>
      <c r="J32" s="14">
        <v>3.1336508455518439</v>
      </c>
    </row>
    <row r="33" spans="1:10" ht="42" customHeight="1" thickBot="1" x14ac:dyDescent="0.3">
      <c r="A33" s="60"/>
      <c r="B33" s="62"/>
      <c r="C33" s="1" t="s">
        <v>7</v>
      </c>
      <c r="D33" s="2" t="s">
        <v>6</v>
      </c>
      <c r="E33" s="14">
        <v>2.9522154096786113</v>
      </c>
      <c r="F33" s="14">
        <v>2.987641994594755</v>
      </c>
      <c r="G33" s="14">
        <v>3.023493698529891</v>
      </c>
      <c r="H33" s="14">
        <v>3.0597756229122508</v>
      </c>
      <c r="I33" s="14">
        <v>3.0964929303871975</v>
      </c>
      <c r="J33" s="14">
        <v>3.1336508455518439</v>
      </c>
    </row>
    <row r="34" spans="1:10" ht="42" customHeight="1" x14ac:dyDescent="0.25">
      <c r="A34" s="59" t="s">
        <v>19</v>
      </c>
      <c r="B34" s="61" t="s">
        <v>29</v>
      </c>
      <c r="C34" s="12" t="s">
        <v>5</v>
      </c>
      <c r="D34" s="13" t="s">
        <v>6</v>
      </c>
      <c r="E34" s="14">
        <v>3.4569983553749544</v>
      </c>
      <c r="F34" s="14">
        <v>3.4984823356394528</v>
      </c>
      <c r="G34" s="14">
        <v>3.5404641236671273</v>
      </c>
      <c r="H34" s="14">
        <v>3.5829496931511322</v>
      </c>
      <c r="I34" s="14">
        <v>3.6259450894689453</v>
      </c>
      <c r="J34" s="14">
        <v>3.669456430542573</v>
      </c>
    </row>
    <row r="35" spans="1:10" ht="42" customHeight="1" thickBot="1" x14ac:dyDescent="0.3">
      <c r="A35" s="60"/>
      <c r="B35" s="62"/>
      <c r="C35" s="1" t="s">
        <v>7</v>
      </c>
      <c r="D35" s="2" t="s">
        <v>6</v>
      </c>
      <c r="E35" s="22">
        <v>3.4569983553749544</v>
      </c>
      <c r="F35" s="22">
        <v>3.4984823356394528</v>
      </c>
      <c r="G35" s="22">
        <v>3.5404641236671273</v>
      </c>
      <c r="H35" s="22">
        <v>3.5829496931511322</v>
      </c>
      <c r="I35" s="22">
        <v>3.6259450894689453</v>
      </c>
      <c r="J35" s="22">
        <v>3.669456430542573</v>
      </c>
    </row>
    <row r="36" spans="1:10" x14ac:dyDescent="0.25">
      <c r="A36" s="29" t="s">
        <v>30</v>
      </c>
      <c r="B36" s="30"/>
      <c r="C36" s="3" t="s">
        <v>5</v>
      </c>
      <c r="D36" s="4" t="s">
        <v>6</v>
      </c>
      <c r="E36" s="5">
        <f>E16+E18+E20+E22+E24+E26+E28+E30+E32+E34</f>
        <v>41.407498000000004</v>
      </c>
      <c r="F36" s="5">
        <f t="shared" ref="F36:J37" si="5">F16+F18+F20+F22+F24+F26+F28+F30+F32+F34</f>
        <v>41.904387975999995</v>
      </c>
      <c r="G36" s="5">
        <f t="shared" si="5"/>
        <v>42.407240631712</v>
      </c>
      <c r="H36" s="5">
        <f t="shared" si="5"/>
        <v>42.916127519292544</v>
      </c>
      <c r="I36" s="5">
        <f t="shared" si="5"/>
        <v>43.431121049524052</v>
      </c>
      <c r="J36" s="23">
        <f t="shared" si="5"/>
        <v>43.952294502118342</v>
      </c>
    </row>
    <row r="37" spans="1:10" ht="35.25" customHeight="1" thickBot="1" x14ac:dyDescent="0.3">
      <c r="A37" s="31"/>
      <c r="B37" s="32"/>
      <c r="C37" s="6" t="s">
        <v>8</v>
      </c>
      <c r="D37" s="7" t="s">
        <v>6</v>
      </c>
      <c r="E37" s="24">
        <f>E17+E19+E21+E23+E25+E27+E29+E31+E33+E35</f>
        <v>41.407498000000004</v>
      </c>
      <c r="F37" s="24">
        <f t="shared" si="5"/>
        <v>41.904387975999995</v>
      </c>
      <c r="G37" s="24">
        <f t="shared" si="5"/>
        <v>42.407240631712</v>
      </c>
      <c r="H37" s="24">
        <f t="shared" si="5"/>
        <v>42.916127519292544</v>
      </c>
      <c r="I37" s="24">
        <f t="shared" si="5"/>
        <v>43.431121049524052</v>
      </c>
      <c r="J37" s="25">
        <f t="shared" si="5"/>
        <v>43.952294502118342</v>
      </c>
    </row>
    <row r="38" spans="1:10" ht="15.75" thickBot="1" x14ac:dyDescent="0.3"/>
    <row r="39" spans="1:10" ht="15.75" thickBot="1" x14ac:dyDescent="0.3">
      <c r="A39" s="26" t="s">
        <v>31</v>
      </c>
      <c r="B39" s="27"/>
      <c r="C39" s="27"/>
      <c r="D39" s="27"/>
      <c r="E39" s="27"/>
      <c r="F39" s="27"/>
      <c r="G39" s="27"/>
      <c r="H39" s="27"/>
      <c r="I39" s="27"/>
      <c r="J39" s="28"/>
    </row>
    <row r="40" spans="1:10" ht="15.75" thickBot="1" x14ac:dyDescent="0.3">
      <c r="A40" s="63" t="s">
        <v>0</v>
      </c>
      <c r="B40" s="71"/>
      <c r="C40" s="73" t="s">
        <v>1</v>
      </c>
      <c r="D40" s="68"/>
      <c r="E40" s="75" t="s">
        <v>2</v>
      </c>
      <c r="F40" s="75"/>
      <c r="G40" s="75"/>
      <c r="H40" s="75"/>
      <c r="I40" s="75"/>
      <c r="J40" s="76"/>
    </row>
    <row r="41" spans="1:10" ht="15.75" thickBot="1" x14ac:dyDescent="0.3">
      <c r="A41" s="65"/>
      <c r="B41" s="72"/>
      <c r="C41" s="74"/>
      <c r="D41" s="70"/>
      <c r="E41" s="8" t="s">
        <v>3</v>
      </c>
      <c r="F41" s="9">
        <f>2019+1</f>
        <v>2020</v>
      </c>
      <c r="G41" s="9">
        <f>+F41+1</f>
        <v>2021</v>
      </c>
      <c r="H41" s="9">
        <f t="shared" ref="H41" si="6">+G41+1</f>
        <v>2022</v>
      </c>
      <c r="I41" s="9">
        <f t="shared" ref="I41" si="7">+H41+1</f>
        <v>2023</v>
      </c>
      <c r="J41" s="10">
        <f t="shared" ref="J41" si="8">+I41+1</f>
        <v>2024</v>
      </c>
    </row>
    <row r="42" spans="1:10" ht="42" customHeight="1" x14ac:dyDescent="0.25">
      <c r="A42" s="59" t="s">
        <v>4</v>
      </c>
      <c r="B42" s="61" t="s">
        <v>32</v>
      </c>
      <c r="C42" s="12" t="s">
        <v>5</v>
      </c>
      <c r="D42" s="13" t="s">
        <v>6</v>
      </c>
      <c r="E42" s="16">
        <v>138.31310000000002</v>
      </c>
      <c r="F42" s="16">
        <v>139.97285720000002</v>
      </c>
      <c r="G42" s="16">
        <v>141.65253148639999</v>
      </c>
      <c r="H42" s="16">
        <v>143.3523618642368</v>
      </c>
      <c r="I42" s="16">
        <v>145.07259020660763</v>
      </c>
      <c r="J42" s="16">
        <v>146.81346128908694</v>
      </c>
    </row>
    <row r="43" spans="1:10" ht="35.25" customHeight="1" thickBot="1" x14ac:dyDescent="0.3">
      <c r="A43" s="60"/>
      <c r="B43" s="62"/>
      <c r="C43" s="1" t="s">
        <v>7</v>
      </c>
      <c r="D43" s="2" t="s">
        <v>6</v>
      </c>
      <c r="E43" s="16">
        <v>138.31310000000002</v>
      </c>
      <c r="F43" s="16">
        <v>139.97285720000002</v>
      </c>
      <c r="G43" s="16">
        <v>141.65253148639999</v>
      </c>
      <c r="H43" s="16">
        <v>143.3523618642368</v>
      </c>
      <c r="I43" s="16">
        <v>145.07259020660763</v>
      </c>
      <c r="J43" s="16">
        <v>146.81346128908694</v>
      </c>
    </row>
    <row r="44" spans="1:10" x14ac:dyDescent="0.25">
      <c r="A44" s="59" t="s">
        <v>11</v>
      </c>
      <c r="B44" s="61" t="s">
        <v>33</v>
      </c>
      <c r="C44" s="12" t="s">
        <v>5</v>
      </c>
      <c r="D44" s="13" t="s">
        <v>6</v>
      </c>
      <c r="E44" s="16">
        <v>138.31310000000002</v>
      </c>
      <c r="F44" s="16">
        <v>139.97285720000002</v>
      </c>
      <c r="G44" s="16">
        <v>141.65253148639999</v>
      </c>
      <c r="H44" s="16">
        <v>143.3523618642368</v>
      </c>
      <c r="I44" s="16">
        <v>145.07259020660763</v>
      </c>
      <c r="J44" s="16">
        <v>146.81346128908694</v>
      </c>
    </row>
    <row r="45" spans="1:10" ht="51.75" customHeight="1" thickBot="1" x14ac:dyDescent="0.3">
      <c r="A45" s="60"/>
      <c r="B45" s="62"/>
      <c r="C45" s="1" t="s">
        <v>7</v>
      </c>
      <c r="D45" s="2" t="s">
        <v>6</v>
      </c>
      <c r="E45" s="16">
        <v>138.31310000000002</v>
      </c>
      <c r="F45" s="16">
        <v>139.97285720000002</v>
      </c>
      <c r="G45" s="16">
        <v>141.65253148639999</v>
      </c>
      <c r="H45" s="16">
        <v>143.3523618642368</v>
      </c>
      <c r="I45" s="16">
        <v>145.07259020660763</v>
      </c>
      <c r="J45" s="16">
        <v>146.81346128908694</v>
      </c>
    </row>
    <row r="46" spans="1:10" x14ac:dyDescent="0.25">
      <c r="A46" s="59" t="s">
        <v>12</v>
      </c>
      <c r="B46" s="61" t="s">
        <v>34</v>
      </c>
      <c r="C46" s="12" t="s">
        <v>5</v>
      </c>
      <c r="D46" s="13" t="s">
        <v>6</v>
      </c>
      <c r="E46" s="16">
        <v>138.31310000000002</v>
      </c>
      <c r="F46" s="16">
        <v>139.97285720000002</v>
      </c>
      <c r="G46" s="16">
        <v>141.65253148639999</v>
      </c>
      <c r="H46" s="16">
        <v>143.3523618642368</v>
      </c>
      <c r="I46" s="16">
        <v>145.07259020660763</v>
      </c>
      <c r="J46" s="16">
        <v>146.81346128908694</v>
      </c>
    </row>
    <row r="47" spans="1:10" ht="51" customHeight="1" thickBot="1" x14ac:dyDescent="0.3">
      <c r="A47" s="60"/>
      <c r="B47" s="62"/>
      <c r="C47" s="1" t="s">
        <v>7</v>
      </c>
      <c r="D47" s="2" t="s">
        <v>6</v>
      </c>
      <c r="E47" s="16">
        <v>138.31310000000002</v>
      </c>
      <c r="F47" s="16">
        <v>139.97285720000002</v>
      </c>
      <c r="G47" s="16">
        <v>141.65253148639999</v>
      </c>
      <c r="H47" s="16">
        <v>143.3523618642368</v>
      </c>
      <c r="I47" s="16">
        <v>145.07259020660763</v>
      </c>
      <c r="J47" s="16">
        <v>146.81346128908694</v>
      </c>
    </row>
    <row r="48" spans="1:10" x14ac:dyDescent="0.25">
      <c r="A48" s="59" t="s">
        <v>13</v>
      </c>
      <c r="B48" s="61" t="s">
        <v>35</v>
      </c>
      <c r="C48" s="12" t="s">
        <v>5</v>
      </c>
      <c r="D48" s="13" t="s">
        <v>6</v>
      </c>
      <c r="E48" s="16">
        <v>138.31310000000002</v>
      </c>
      <c r="F48" s="16">
        <v>139.97285720000002</v>
      </c>
      <c r="G48" s="16">
        <v>141.65253148639999</v>
      </c>
      <c r="H48" s="16">
        <v>143.3523618642368</v>
      </c>
      <c r="I48" s="16">
        <v>145.07259020660763</v>
      </c>
      <c r="J48" s="16">
        <v>146.81346128908694</v>
      </c>
    </row>
    <row r="49" spans="1:10" ht="51.75" customHeight="1" thickBot="1" x14ac:dyDescent="0.3">
      <c r="A49" s="60"/>
      <c r="B49" s="62"/>
      <c r="C49" s="1" t="s">
        <v>7</v>
      </c>
      <c r="D49" s="2" t="s">
        <v>6</v>
      </c>
      <c r="E49" s="16">
        <v>138.31310000000002</v>
      </c>
      <c r="F49" s="16">
        <v>139.97285720000002</v>
      </c>
      <c r="G49" s="16">
        <v>141.65253148639999</v>
      </c>
      <c r="H49" s="16">
        <v>143.3523618642368</v>
      </c>
      <c r="I49" s="16">
        <v>145.07259020660763</v>
      </c>
      <c r="J49" s="16">
        <v>146.81346128908694</v>
      </c>
    </row>
    <row r="50" spans="1:10" x14ac:dyDescent="0.25">
      <c r="A50" s="59" t="s">
        <v>14</v>
      </c>
      <c r="B50" s="61" t="s">
        <v>36</v>
      </c>
      <c r="C50" s="12" t="s">
        <v>5</v>
      </c>
      <c r="D50" s="13" t="s">
        <v>6</v>
      </c>
      <c r="E50" s="16">
        <v>138.31310000000002</v>
      </c>
      <c r="F50" s="16">
        <v>139.97285720000002</v>
      </c>
      <c r="G50" s="16">
        <v>141.65253148639999</v>
      </c>
      <c r="H50" s="16">
        <v>143.3523618642368</v>
      </c>
      <c r="I50" s="16">
        <v>145.07259020660763</v>
      </c>
      <c r="J50" s="16">
        <v>146.81346128908694</v>
      </c>
    </row>
    <row r="51" spans="1:10" ht="47.25" customHeight="1" thickBot="1" x14ac:dyDescent="0.3">
      <c r="A51" s="60"/>
      <c r="B51" s="62"/>
      <c r="C51" s="1" t="s">
        <v>7</v>
      </c>
      <c r="D51" s="2" t="s">
        <v>6</v>
      </c>
      <c r="E51" s="16">
        <v>138.31310000000002</v>
      </c>
      <c r="F51" s="16">
        <v>139.97285720000002</v>
      </c>
      <c r="G51" s="16">
        <v>141.65253148639999</v>
      </c>
      <c r="H51" s="16">
        <v>143.3523618642368</v>
      </c>
      <c r="I51" s="16">
        <v>145.07259020660763</v>
      </c>
      <c r="J51" s="16">
        <v>146.81346128908694</v>
      </c>
    </row>
    <row r="52" spans="1:10" x14ac:dyDescent="0.25">
      <c r="A52" s="29" t="s">
        <v>31</v>
      </c>
      <c r="B52" s="30"/>
      <c r="C52" s="3" t="s">
        <v>5</v>
      </c>
      <c r="D52" s="4" t="s">
        <v>6</v>
      </c>
      <c r="E52" s="15">
        <f>+E42+E44+E46+E48+E50</f>
        <v>691.56550000000016</v>
      </c>
      <c r="F52" s="15">
        <f t="shared" ref="F52:J53" si="9">+F42+F44+F46+F48+F50</f>
        <v>699.86428600000011</v>
      </c>
      <c r="G52" s="15">
        <f t="shared" si="9"/>
        <v>708.26265743199997</v>
      </c>
      <c r="H52" s="15">
        <f t="shared" si="9"/>
        <v>716.76180932118405</v>
      </c>
      <c r="I52" s="15">
        <f t="shared" si="9"/>
        <v>725.36295103303814</v>
      </c>
      <c r="J52" s="15">
        <f t="shared" si="9"/>
        <v>734.06730644543472</v>
      </c>
    </row>
    <row r="53" spans="1:10" ht="26.25" customHeight="1" x14ac:dyDescent="0.25">
      <c r="A53" s="31"/>
      <c r="B53" s="32"/>
      <c r="C53" s="6" t="s">
        <v>8</v>
      </c>
      <c r="D53" s="7" t="s">
        <v>6</v>
      </c>
      <c r="E53" s="15">
        <f>+E43+E45+E47+E49+E51</f>
        <v>691.56550000000016</v>
      </c>
      <c r="F53" s="15">
        <f t="shared" si="9"/>
        <v>699.86428600000011</v>
      </c>
      <c r="G53" s="15">
        <f t="shared" si="9"/>
        <v>708.26265743199997</v>
      </c>
      <c r="H53" s="15">
        <f t="shared" si="9"/>
        <v>716.76180932118405</v>
      </c>
      <c r="I53" s="15">
        <f t="shared" si="9"/>
        <v>725.36295103303814</v>
      </c>
      <c r="J53" s="15">
        <f t="shared" si="9"/>
        <v>734.06730644543472</v>
      </c>
    </row>
  </sheetData>
  <mergeCells count="49">
    <mergeCell ref="A50:A51"/>
    <mergeCell ref="B50:B51"/>
    <mergeCell ref="A52:B53"/>
    <mergeCell ref="A44:A45"/>
    <mergeCell ref="B44:B45"/>
    <mergeCell ref="A46:A47"/>
    <mergeCell ref="B46:B47"/>
    <mergeCell ref="A48:A49"/>
    <mergeCell ref="B48:B49"/>
    <mergeCell ref="A39:J39"/>
    <mergeCell ref="A40:B41"/>
    <mergeCell ref="C40:D41"/>
    <mergeCell ref="E40:J40"/>
    <mergeCell ref="A42:A43"/>
    <mergeCell ref="B42:B43"/>
    <mergeCell ref="A36:B37"/>
    <mergeCell ref="A26:A27"/>
    <mergeCell ref="B26:B27"/>
    <mergeCell ref="A28:A29"/>
    <mergeCell ref="B28:B29"/>
    <mergeCell ref="A34:A35"/>
    <mergeCell ref="B34:B35"/>
    <mergeCell ref="A30:A31"/>
    <mergeCell ref="B30:B31"/>
    <mergeCell ref="A32:A33"/>
    <mergeCell ref="B32:B33"/>
    <mergeCell ref="A14:B15"/>
    <mergeCell ref="C14:D15"/>
    <mergeCell ref="E14:J14"/>
    <mergeCell ref="A24:A25"/>
    <mergeCell ref="B24:B25"/>
    <mergeCell ref="A16:A17"/>
    <mergeCell ref="B16:B17"/>
    <mergeCell ref="A18:A19"/>
    <mergeCell ref="B18:B19"/>
    <mergeCell ref="A20:A21"/>
    <mergeCell ref="B20:B21"/>
    <mergeCell ref="A22:A23"/>
    <mergeCell ref="B22:B23"/>
    <mergeCell ref="A13:J13"/>
    <mergeCell ref="A10:B11"/>
    <mergeCell ref="A1:B4"/>
    <mergeCell ref="C1:J4"/>
    <mergeCell ref="A5:J5"/>
    <mergeCell ref="A6:B7"/>
    <mergeCell ref="C6:D7"/>
    <mergeCell ref="E6:J6"/>
    <mergeCell ref="A8:A9"/>
    <mergeCell ref="B8:B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Toño Alvarez</dc:creator>
  <cp:lastModifiedBy>Toño Alvarez</cp:lastModifiedBy>
  <dcterms:created xsi:type="dcterms:W3CDTF">2020-08-19T01:33:17Z</dcterms:created>
  <dcterms:modified xsi:type="dcterms:W3CDTF">2020-08-25T14:44:28Z</dcterms:modified>
</cp:coreProperties>
</file>